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F:\商業署執行各表\補捐助統計表\第3季\"/>
    </mc:Choice>
  </mc:AlternateContent>
  <xr:revisionPtr revIDLastSave="0" documentId="13_ncr:1_{BFA77880-ECD3-4970-B31C-B56D7C48C8C5}" xr6:coauthVersionLast="47" xr6:coauthVersionMax="47" xr10:uidLastSave="{00000000-0000-0000-0000-000000000000}"/>
  <bookViews>
    <workbookView xWindow="-108" yWindow="-108" windowWidth="23256" windowHeight="12576" tabRatio="670" xr2:uid="{00000000-000D-0000-FFFF-FFFF00000000}"/>
  </bookViews>
  <sheets>
    <sheet name="第3季(單位)" sheetId="17" r:id="rId1"/>
    <sheet name="第3季(前瞻)" sheetId="16" r:id="rId2"/>
    <sheet name="第3季(疫後)" sheetId="23" r:id="rId3"/>
    <sheet name="第3季(肺炎)" sheetId="22" state="hidden" r:id="rId4"/>
    <sheet name="第2季(肺炎)" sheetId="20" state="hidden" r:id="rId5"/>
    <sheet name="第2季(疫後)" sheetId="21" state="hidden" r:id="rId6"/>
    <sheet name="統計" sheetId="19" state="hidden" r:id="rId7"/>
    <sheet name="工作表1" sheetId="18" state="hidden" r:id="rId8"/>
  </sheets>
  <externalReferences>
    <externalReference r:id="rId9"/>
  </externalReferences>
  <definedNames>
    <definedName name="_xlnm._FilterDatabase" localSheetId="4" hidden="1">'第2季(肺炎)'!$A$4:$K$17</definedName>
    <definedName name="_xlnm._FilterDatabase" localSheetId="5" hidden="1">'第2季(疫後)'!$A$4:$K$17</definedName>
    <definedName name="_xlnm._FilterDatabase" localSheetId="3" hidden="1">'第3季(肺炎)'!$A$4:$K$17</definedName>
    <definedName name="_xlnm._FilterDatabase" localSheetId="1" hidden="1">'第3季(前瞻)'!$A$4:$K$106</definedName>
    <definedName name="_xlnm._FilterDatabase" localSheetId="2" hidden="1">'第3季(疫後)'!$A$4:$K$57</definedName>
    <definedName name="_xlnm._FilterDatabase" localSheetId="0" hidden="1">'第3季(單位)'!$A$4:$K$388</definedName>
    <definedName name="A_G_A1">#N/A</definedName>
    <definedName name="CHEN" localSheetId="4">#REF!</definedName>
    <definedName name="CHEN" localSheetId="5">#REF!</definedName>
    <definedName name="CHEN" localSheetId="3">#REF!</definedName>
    <definedName name="CHEN" localSheetId="1">#REF!</definedName>
    <definedName name="CHEN" localSheetId="2">#REF!</definedName>
    <definedName name="CHEN" localSheetId="0">#REF!</definedName>
    <definedName name="CHEN">#REF!</definedName>
    <definedName name="jd" localSheetId="4">#REF!</definedName>
    <definedName name="jd" localSheetId="5">#REF!</definedName>
    <definedName name="jd" localSheetId="3">#REF!</definedName>
    <definedName name="jd" localSheetId="1">#REF!</definedName>
    <definedName name="jd" localSheetId="2">#REF!</definedName>
    <definedName name="jd" localSheetId="0">#REF!</definedName>
    <definedName name="jd">#REF!</definedName>
    <definedName name="ONE" localSheetId="4">#REF!</definedName>
    <definedName name="ONE" localSheetId="5">#REF!</definedName>
    <definedName name="ONE" localSheetId="3">#REF!</definedName>
    <definedName name="ONE" localSheetId="1">#REF!</definedName>
    <definedName name="ONE" localSheetId="2">#REF!</definedName>
    <definedName name="ONE" localSheetId="0">#REF!</definedName>
    <definedName name="ONE">#REF!</definedName>
    <definedName name="_xlnm.Print_Area" localSheetId="4">'第2季(肺炎)'!$A$1:$H$17</definedName>
    <definedName name="_xlnm.Print_Area" localSheetId="5">'第2季(疫後)'!$A$1:$H$17</definedName>
    <definedName name="_xlnm.Print_Area" localSheetId="3">'第3季(肺炎)'!$A$1:$H$17</definedName>
    <definedName name="_xlnm.Print_Area" localSheetId="1">'第3季(前瞻)'!$A$1:$H$106</definedName>
    <definedName name="_xlnm.Print_Area" localSheetId="2">'第3季(疫後)'!$A$1:$H$57</definedName>
    <definedName name="_xlnm.Print_Area" localSheetId="0">'第3季(單位)'!$A$1:$H$388</definedName>
    <definedName name="_xlnm.Print_Titles" localSheetId="4">'第2季(肺炎)'!$1:$4</definedName>
    <definedName name="_xlnm.Print_Titles" localSheetId="5">'第2季(疫後)'!$1:$4</definedName>
    <definedName name="_xlnm.Print_Titles" localSheetId="3">'第3季(肺炎)'!$1:$4</definedName>
    <definedName name="_xlnm.Print_Titles" localSheetId="1">'第3季(前瞻)'!$1:$4</definedName>
    <definedName name="_xlnm.Print_Titles" localSheetId="2">'第3季(疫後)'!$1:$4</definedName>
    <definedName name="_xlnm.Print_Titles" localSheetId="0">'第3季(單位)'!$1:$4</definedName>
    <definedName name="T" localSheetId="4">#REF!</definedName>
    <definedName name="T" localSheetId="5">#REF!</definedName>
    <definedName name="T" localSheetId="3">#REF!</definedName>
    <definedName name="T" localSheetId="1">#REF!</definedName>
    <definedName name="T" localSheetId="2">#REF!</definedName>
    <definedName name="T" localSheetId="0">#REF!</definedName>
    <definedName name="T">#REF!</definedName>
    <definedName name="人_事_費_分_析_表" localSheetId="4">#REF!</definedName>
    <definedName name="人_事_費_分_析_表" localSheetId="5">#REF!</definedName>
    <definedName name="人_事_費_分_析_表" localSheetId="3">#REF!</definedName>
    <definedName name="人_事_費_分_析_表" localSheetId="1">#REF!</definedName>
    <definedName name="人_事_費_分_析_表" localSheetId="2">#REF!</definedName>
    <definedName name="人_事_費_分_析_表" localSheetId="0">#REF!</definedName>
    <definedName name="人_事_費_分_析_表">#REF!</definedName>
    <definedName name="公_用_珍_貴_動_產_、_不_動_產_目_錄_總_表" localSheetId="4">#REF!</definedName>
    <definedName name="公_用_珍_貴_動_產_、_不_動_產_目_錄_總_表" localSheetId="5">#REF!</definedName>
    <definedName name="公_用_珍_貴_動_產_、_不_動_產_目_錄_總_表" localSheetId="3">#REF!</definedName>
    <definedName name="公_用_珍_貴_動_產_、_不_動_產_目_錄_總_表" localSheetId="1">#REF!</definedName>
    <definedName name="公_用_珍_貴_動_產_、_不_動_產_目_錄_總_表" localSheetId="2">#REF!</definedName>
    <definedName name="公_用_珍_貴_動_產_、_不_動_產_目_錄_總_表" localSheetId="0">#REF!</definedName>
    <definedName name="公_用_珍_貴_動_產_、_不_動_產_目_錄_總_表">#REF!</definedName>
    <definedName name="公_用_財_產_目_錄_總___表" localSheetId="4">#REF!</definedName>
    <definedName name="公_用_財_產_目_錄_總___表" localSheetId="5">#REF!</definedName>
    <definedName name="公_用_財_產_目_錄_總___表" localSheetId="3">#REF!</definedName>
    <definedName name="公_用_財_產_目_錄_總___表" localSheetId="1">#REF!</definedName>
    <definedName name="公_用_財_產_目_錄_總___表" localSheetId="2">#REF!</definedName>
    <definedName name="公_用_財_產_目_錄_總___表" localSheetId="0">#REF!</definedName>
    <definedName name="公_用_財_產_目_錄_總___表">#REF!</definedName>
    <definedName name="文字1" localSheetId="4">#REF!</definedName>
    <definedName name="文字1" localSheetId="5">#REF!</definedName>
    <definedName name="文字1" localSheetId="3">#REF!</definedName>
    <definedName name="文字1" localSheetId="1">#REF!</definedName>
    <definedName name="文字1" localSheetId="2">#REF!</definedName>
    <definedName name="文字1" localSheetId="0">#REF!</definedName>
    <definedName name="文字1">#REF!</definedName>
    <definedName name="文字2" localSheetId="4">#REF!</definedName>
    <definedName name="文字2" localSheetId="5">#REF!</definedName>
    <definedName name="文字2" localSheetId="3">#REF!</definedName>
    <definedName name="文字2" localSheetId="1">#REF!</definedName>
    <definedName name="文字2" localSheetId="2">#REF!</definedName>
    <definedName name="文字2" localSheetId="0">#REF!</definedName>
    <definedName name="文字2">#REF!</definedName>
    <definedName name="以前年度歲入來源別轉入數決算表" localSheetId="4">#REF!</definedName>
    <definedName name="以前年度歲入來源別轉入數決算表" localSheetId="5">#REF!</definedName>
    <definedName name="以前年度歲入來源別轉入數決算表" localSheetId="3">#REF!</definedName>
    <definedName name="以前年度歲入來源別轉入數決算表" localSheetId="1">#REF!</definedName>
    <definedName name="以前年度歲入來源別轉入數決算表" localSheetId="2">#REF!</definedName>
    <definedName name="以前年度歲入來源別轉入數決算表" localSheetId="0">#REF!</definedName>
    <definedName name="以前年度歲入來源別轉入數決算表">#REF!</definedName>
    <definedName name="以前年度歲出政事別轉入數決算表" localSheetId="4">#REF!</definedName>
    <definedName name="以前年度歲出政事別轉入數決算表" localSheetId="5">#REF!</definedName>
    <definedName name="以前年度歲出政事別轉入數決算表" localSheetId="3">#REF!</definedName>
    <definedName name="以前年度歲出政事別轉入數決算表" localSheetId="1">#REF!</definedName>
    <definedName name="以前年度歲出政事別轉入數決算表" localSheetId="2">#REF!</definedName>
    <definedName name="以前年度歲出政事別轉入數決算表" localSheetId="0">#REF!</definedName>
    <definedName name="以前年度歲出政事別轉入數決算表">#REF!</definedName>
    <definedName name="以前年度歲出機關別轉入數決算表" localSheetId="4">#REF!</definedName>
    <definedName name="以前年度歲出機關別轉入數決算表" localSheetId="5">#REF!</definedName>
    <definedName name="以前年度歲出機關別轉入數決算表" localSheetId="3">#REF!</definedName>
    <definedName name="以前年度歲出機關別轉入數決算表" localSheetId="1">#REF!</definedName>
    <definedName name="以前年度歲出機關別轉入數決算表" localSheetId="2">#REF!</definedName>
    <definedName name="以前年度歲出機關別轉入數決算表" localSheetId="0">#REF!</definedName>
    <definedName name="以前年度歲出機關別轉入數決算表">#REF!</definedName>
    <definedName name="以前年度歲出轉入數國庫已撥及未撥款項明細表" localSheetId="4">#REF!</definedName>
    <definedName name="以前年度歲出轉入數國庫已撥及未撥款項明細表" localSheetId="5">#REF!</definedName>
    <definedName name="以前年度歲出轉入數國庫已撥及未撥款項明細表" localSheetId="3">#REF!</definedName>
    <definedName name="以前年度歲出轉入數國庫已撥及未撥款項明細表" localSheetId="1">#REF!</definedName>
    <definedName name="以前年度歲出轉入數國庫已撥及未撥款項明細表" localSheetId="2">#REF!</definedName>
    <definedName name="以前年度歲出轉入數國庫已撥及未撥款項明細表" localSheetId="0">#REF!</definedName>
    <definedName name="以前年度歲出轉入數國庫已撥及未撥款項明細表">#REF!</definedName>
    <definedName name="出國計畫執行情形報告表">[1]格式十一!$A$2</definedName>
    <definedName name="本年度經費預算國庫已撥及未撥款項明細表" localSheetId="4">#REF!</definedName>
    <definedName name="本年度經費預算國庫已撥及未撥款項明細表" localSheetId="5">#REF!</definedName>
    <definedName name="本年度經費預算國庫已撥及未撥款項明細表" localSheetId="3">#REF!</definedName>
    <definedName name="本年度經費預算國庫已撥及未撥款項明細表" localSheetId="1">#REF!</definedName>
    <definedName name="本年度經費預算國庫已撥及未撥款項明細表" localSheetId="2">#REF!</definedName>
    <definedName name="本年度經費預算國庫已撥及未撥款項明細表" localSheetId="0">#REF!</definedName>
    <definedName name="本年度經費預算國庫已撥及未撥款項明細表">#REF!</definedName>
    <definedName name="委託辦理計畫_事項_經費報告表" localSheetId="4">#REF!</definedName>
    <definedName name="委託辦理計畫_事項_經費報告表" localSheetId="5">#REF!</definedName>
    <definedName name="委託辦理計畫_事項_經費報告表" localSheetId="3">#REF!</definedName>
    <definedName name="委託辦理計畫_事項_經費報告表" localSheetId="1">#REF!</definedName>
    <definedName name="委託辦理計畫_事項_經費報告表" localSheetId="2">#REF!</definedName>
    <definedName name="委託辦理計畫_事項_經費報告表" localSheetId="0">#REF!</definedName>
    <definedName name="委託辦理計畫_事項_經費報告表">#REF!</definedName>
    <definedName name="退還以前年度納庫款明細表" localSheetId="4">#REF!</definedName>
    <definedName name="退還以前年度納庫款明細表" localSheetId="5">#REF!</definedName>
    <definedName name="退還以前年度納庫款明細表" localSheetId="3">#REF!</definedName>
    <definedName name="退還以前年度納庫款明細表" localSheetId="1">#REF!</definedName>
    <definedName name="退還以前年度納庫款明細表" localSheetId="2">#REF!</definedName>
    <definedName name="退還以前年度納庫款明細表" localSheetId="0">#REF!</definedName>
    <definedName name="退還以前年度納庫款明細表">#REF!</definedName>
    <definedName name="歲_入_來_源_別_決_算_表" localSheetId="4">#REF!</definedName>
    <definedName name="歲_入_來_源_別_決_算_表" localSheetId="5">#REF!</definedName>
    <definedName name="歲_入_來_源_別_決_算_表" localSheetId="3">#REF!</definedName>
    <definedName name="歲_入_來_源_別_決_算_表" localSheetId="1">#REF!</definedName>
    <definedName name="歲_入_來_源_別_決_算_表" localSheetId="2">#REF!</definedName>
    <definedName name="歲_入_來_源_別_決_算_表" localSheetId="0">#REF!</definedName>
    <definedName name="歲_入_來_源_別_決_算_表">#REF!</definedName>
    <definedName name="歲_出_政_事_別_決_算_表" localSheetId="4">#REF!</definedName>
    <definedName name="歲_出_政_事_別_決_算_表" localSheetId="5">#REF!</definedName>
    <definedName name="歲_出_政_事_別_決_算_表" localSheetId="3">#REF!</definedName>
    <definedName name="歲_出_政_事_別_決_算_表" localSheetId="1">#REF!</definedName>
    <definedName name="歲_出_政_事_別_決_算_表" localSheetId="2">#REF!</definedName>
    <definedName name="歲_出_政_事_別_決_算_表" localSheetId="0">#REF!</definedName>
    <definedName name="歲_出_政_事_別_決_算_表">#REF!</definedName>
    <definedName name="歲_出_機_關_別_決_算_表" localSheetId="4">#REF!</definedName>
    <definedName name="歲_出_機_關_別_決_算_表" localSheetId="5">#REF!</definedName>
    <definedName name="歲_出_機_關_別_決_算_表" localSheetId="3">#REF!</definedName>
    <definedName name="歲_出_機_關_別_決_算_表" localSheetId="1">#REF!</definedName>
    <definedName name="歲_出_機_關_別_決_算_表" localSheetId="2">#REF!</definedName>
    <definedName name="歲_出_機_關_別_決_算_表" localSheetId="0">#REF!</definedName>
    <definedName name="歲_出_機_關_別_決_算_表">#REF!</definedName>
    <definedName name="歲入經費明細表" localSheetId="4">#REF!</definedName>
    <definedName name="歲入經費明細表" localSheetId="5">#REF!</definedName>
    <definedName name="歲入經費明細表" localSheetId="3">#REF!</definedName>
    <definedName name="歲入經費明細表" localSheetId="1">#REF!</definedName>
    <definedName name="歲入經費明細表" localSheetId="2">#REF!</definedName>
    <definedName name="歲入經費明細表" localSheetId="0">#REF!</definedName>
    <definedName name="歲入經費明細表">#REF!</definedName>
    <definedName name="歲入類、經費類平衡表" localSheetId="4">#REF!</definedName>
    <definedName name="歲入類、經費類平衡表" localSheetId="5">#REF!</definedName>
    <definedName name="歲入類、經費類平衡表" localSheetId="3">#REF!</definedName>
    <definedName name="歲入類、經費類平衡表" localSheetId="1">#REF!</definedName>
    <definedName name="歲入類、經費類平衡表" localSheetId="2">#REF!</definedName>
    <definedName name="歲入類、經費類平衡表" localSheetId="0">#REF!</definedName>
    <definedName name="歲入類、經費類平衡表">#REF!</definedName>
    <definedName name="歲入類待納庫款明細表" localSheetId="4">#REF!</definedName>
    <definedName name="歲入類待納庫款明細表" localSheetId="5">#REF!</definedName>
    <definedName name="歲入類待納庫款明細表" localSheetId="3">#REF!</definedName>
    <definedName name="歲入類待納庫款明細表" localSheetId="1">#REF!</definedName>
    <definedName name="歲入類待納庫款明細表" localSheetId="2">#REF!</definedName>
    <definedName name="歲入類待納庫款明細表" localSheetId="0">#REF!</definedName>
    <definedName name="歲入類待納庫款明細表">#REF!</definedName>
    <definedName name="歲出用途別決算分析表" localSheetId="4">#REF!</definedName>
    <definedName name="歲出用途別決算分析表" localSheetId="5">#REF!</definedName>
    <definedName name="歲出用途別決算分析表" localSheetId="3">#REF!</definedName>
    <definedName name="歲出用途別決算分析表" localSheetId="1">#REF!</definedName>
    <definedName name="歲出用途別決算分析表" localSheetId="2">#REF!</definedName>
    <definedName name="歲出用途別決算分析表" localSheetId="0">#REF!</definedName>
    <definedName name="歲出用途別決算分析表">#REF!</definedName>
    <definedName name="歲出用途別決算綜計表" localSheetId="4">#REF!</definedName>
    <definedName name="歲出用途別決算綜計表" localSheetId="5">#REF!</definedName>
    <definedName name="歲出用途別決算綜計表" localSheetId="3">#REF!</definedName>
    <definedName name="歲出用途別決算綜計表" localSheetId="1">#REF!</definedName>
    <definedName name="歲出用途別決算綜計表" localSheetId="2">#REF!</definedName>
    <definedName name="歲出用途別決算綜計表" localSheetId="0">#REF!</definedName>
    <definedName name="歲出用途別決算綜計表">#REF!</definedName>
    <definedName name="歲出按職能及經濟性綜合分類表" localSheetId="4">#REF!</definedName>
    <definedName name="歲出按職能及經濟性綜合分類表" localSheetId="5">#REF!</definedName>
    <definedName name="歲出按職能及經濟性綜合分類表" localSheetId="3">#REF!</definedName>
    <definedName name="歲出按職能及經濟性綜合分類表" localSheetId="1">#REF!</definedName>
    <definedName name="歲出按職能及經濟性綜合分類表" localSheetId="2">#REF!</definedName>
    <definedName name="歲出按職能及經濟性綜合分類表" localSheetId="0">#REF!</definedName>
    <definedName name="歲出按職能及經濟性綜合分類表">#REF!</definedName>
    <definedName name="經費類經費賸餘明細表" localSheetId="4">#REF!</definedName>
    <definedName name="經費類經費賸餘明細表" localSheetId="5">#REF!</definedName>
    <definedName name="經費類經費賸餘明細表" localSheetId="3">#REF!</definedName>
    <definedName name="經費類經費賸餘明細表" localSheetId="1">#REF!</definedName>
    <definedName name="經費類經費賸餘明細表" localSheetId="2">#REF!</definedName>
    <definedName name="經費類經費賸餘明細表" localSheetId="0">#REF!</definedName>
    <definedName name="經費類經費賸餘明細表">#REF!</definedName>
    <definedName name="增購及汰換車輛明細表" localSheetId="4">#REF!</definedName>
    <definedName name="增購及汰換車輛明細表" localSheetId="5">#REF!</definedName>
    <definedName name="增購及汰換車輛明細表" localSheetId="3">#REF!</definedName>
    <definedName name="增購及汰換車輛明細表" localSheetId="1">#REF!</definedName>
    <definedName name="增購及汰換車輛明細表" localSheetId="2">#REF!</definedName>
    <definedName name="增購及汰換車輛明細表" localSheetId="0">#REF!</definedName>
    <definedName name="增購及汰換車輛明細表">#REF!</definedName>
    <definedName name="機關名稱_對各部門捐助成立財團法人之效益評估表" localSheetId="4">#REF!</definedName>
    <definedName name="機關名稱_對各部門捐助成立財團法人之效益評估表" localSheetId="5">#REF!</definedName>
    <definedName name="機關名稱_對各部門捐助成立財團法人之效益評估表" localSheetId="3">#REF!</definedName>
    <definedName name="機關名稱_對各部門捐助成立財團法人之效益評估表" localSheetId="1">#REF!</definedName>
    <definedName name="機關名稱_對各部門捐助成立財團法人之效益評估表" localSheetId="2">#REF!</definedName>
    <definedName name="機關名稱_對各部門捐助成立財團法人之效益評估表" localSheetId="0">#REF!</definedName>
    <definedName name="機關名稱_對各部門捐助成立財團法人之效益評估表">#REF!</definedName>
    <definedName name="機關名稱_對直接投資、所屬各部門轉投資及共同投資之效益評估表" localSheetId="4">#REF!</definedName>
    <definedName name="機關名稱_對直接投資、所屬各部門轉投資及共同投資之效益評估表" localSheetId="5">#REF!</definedName>
    <definedName name="機關名稱_對直接投資、所屬各部門轉投資及共同投資之效益評估表" localSheetId="3">#REF!</definedName>
    <definedName name="機關名稱_對直接投資、所屬各部門轉投資及共同投資之效益評估表" localSheetId="1">#REF!</definedName>
    <definedName name="機關名稱_對直接投資、所屬各部門轉投資及共同投資之效益評估表" localSheetId="2">#REF!</definedName>
    <definedName name="機關名稱_對直接投資、所屬各部門轉投資及共同投資之效益評估表" localSheetId="0">#REF!</definedName>
    <definedName name="機關名稱_對直接投資、所屬各部門轉投資及共同投資之效益評估表">#REF!</definedName>
  </definedNames>
  <calcPr calcId="191029"/>
</workbook>
</file>

<file path=xl/calcChain.xml><?xml version="1.0" encoding="utf-8"?>
<calcChain xmlns="http://schemas.openxmlformats.org/spreadsheetml/2006/main">
  <c r="G56" i="23" l="1"/>
  <c r="G16" i="22"/>
  <c r="A15" i="22"/>
  <c r="A14" i="22"/>
  <c r="A13" i="22"/>
  <c r="A12" i="22"/>
  <c r="A11" i="22"/>
  <c r="A10" i="22"/>
  <c r="A9" i="22"/>
  <c r="A8" i="22"/>
  <c r="A7" i="22"/>
  <c r="A6" i="22"/>
  <c r="G105" i="16" l="1"/>
  <c r="G16" i="21" l="1"/>
  <c r="A15" i="21"/>
  <c r="A14" i="21"/>
  <c r="A13" i="21"/>
  <c r="A12" i="21"/>
  <c r="A11" i="21"/>
  <c r="A10" i="21"/>
  <c r="A9" i="21"/>
  <c r="A8" i="21"/>
  <c r="A7" i="21"/>
  <c r="A6" i="21"/>
  <c r="G387" i="17"/>
  <c r="D4" i="19" l="1"/>
  <c r="B4" i="19"/>
  <c r="B6" i="19" l="1"/>
  <c r="A5" i="18"/>
  <c r="A8" i="18"/>
  <c r="G16" i="20" l="1"/>
  <c r="A15" i="20"/>
  <c r="A14" i="20"/>
  <c r="A13" i="20"/>
  <c r="A12" i="20"/>
  <c r="A11" i="20"/>
  <c r="A10" i="20"/>
  <c r="A9" i="20"/>
  <c r="A8" i="20"/>
  <c r="A7" i="20"/>
  <c r="A6" i="20"/>
  <c r="B3" i="19" l="1"/>
  <c r="B5" i="18" l="1"/>
  <c r="D7" i="19" l="1"/>
  <c r="D8" i="19" s="1"/>
  <c r="C4" i="19" l="1"/>
  <c r="E4" i="19" l="1"/>
  <c r="E6" i="19" l="1"/>
  <c r="B5" i="19"/>
  <c r="E5" i="19" l="1"/>
  <c r="B7" i="19"/>
  <c r="C3" i="19"/>
  <c r="C7" i="19" s="1"/>
  <c r="E3" i="19" l="1"/>
  <c r="B8" i="18"/>
  <c r="E7" i="19" l="1"/>
  <c r="B8" i="19"/>
  <c r="C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黃素梅</author>
  </authors>
  <commentList>
    <comment ref="K34" authorId="0" shapeId="0" xr:uid="{605DEADD-7EF8-4945-B25E-22B9D506565B}">
      <text>
        <r>
          <rPr>
            <b/>
            <sz val="12"/>
            <color indexed="81"/>
            <rFont val="細明體"/>
            <family val="3"/>
            <charset val="136"/>
          </rPr>
          <t>黃素梅</t>
        </r>
        <r>
          <rPr>
            <b/>
            <sz val="12"/>
            <color indexed="81"/>
            <rFont val="Tahoma"/>
            <family val="2"/>
          </rPr>
          <t>:
6</t>
        </r>
        <r>
          <rPr>
            <b/>
            <sz val="12"/>
            <color indexed="81"/>
            <rFont val="細明體"/>
            <family val="3"/>
            <charset val="136"/>
          </rPr>
          <t>科</t>
        </r>
        <r>
          <rPr>
            <b/>
            <sz val="12"/>
            <color indexed="81"/>
            <rFont val="Tahoma"/>
            <family val="2"/>
          </rPr>
          <t xml:space="preserve"> </t>
        </r>
        <r>
          <rPr>
            <b/>
            <sz val="12"/>
            <color indexed="81"/>
            <rFont val="細明體"/>
            <family val="3"/>
            <charset val="136"/>
          </rPr>
          <t>翊綺</t>
        </r>
        <r>
          <rPr>
            <sz val="12"/>
            <color indexed="81"/>
            <rFont val="Tahoma"/>
            <family val="2"/>
          </rPr>
          <t xml:space="preserve">
</t>
        </r>
      </text>
    </comment>
  </commentList>
</comments>
</file>

<file path=xl/sharedStrings.xml><?xml version="1.0" encoding="utf-8"?>
<sst xmlns="http://schemas.openxmlformats.org/spreadsheetml/2006/main" count="2677" uniqueCount="786">
  <si>
    <t>單位:  元</t>
  </si>
  <si>
    <t>項次</t>
  </si>
  <si>
    <t>補(捐)助機關</t>
  </si>
  <si>
    <t>受補(捐)助對象</t>
  </si>
  <si>
    <t xml:space="preserve">補(捐)助事項或用途   </t>
  </si>
  <si>
    <t>核准日期</t>
  </si>
  <si>
    <t>備註</t>
  </si>
  <si>
    <t>新竹縣</t>
  </si>
  <si>
    <t>南投縣</t>
  </si>
  <si>
    <t>臺中市</t>
  </si>
  <si>
    <t>臺南市</t>
  </si>
  <si>
    <t>新竹市</t>
  </si>
  <si>
    <t>苗栗縣</t>
  </si>
  <si>
    <t>臺北市</t>
  </si>
  <si>
    <t>桃園市</t>
  </si>
  <si>
    <t>高雄市</t>
  </si>
  <si>
    <t>彰化縣</t>
  </si>
  <si>
    <t>新北市</t>
  </si>
  <si>
    <t>花蓮縣</t>
  </si>
  <si>
    <t>經濟部技術處</t>
    <phoneticPr fontId="3" type="noConversion"/>
  </si>
  <si>
    <t>補(捐)助金額
(含累積金額)</t>
    <phoneticPr fontId="3" type="noConversion"/>
  </si>
  <si>
    <t>受補(捐)助對象所歸屬之直轄市或縣（市）</t>
    <phoneticPr fontId="3" type="noConversion"/>
  </si>
  <si>
    <t>一、公務預算</t>
    <phoneticPr fontId="3" type="noConversion"/>
  </si>
  <si>
    <t>公務預算 合計</t>
    <phoneticPr fontId="3" type="noConversion"/>
  </si>
  <si>
    <t>二、前瞻基礎建設計畫特別預算</t>
    <phoneticPr fontId="3" type="noConversion"/>
  </si>
  <si>
    <t>前瞻基礎建設計畫特別預算 合計</t>
    <phoneticPr fontId="3" type="noConversion"/>
  </si>
  <si>
    <t>三、嚴重特殊傳染性肺炎防治及紓困振興特別預算</t>
    <phoneticPr fontId="3" type="noConversion"/>
  </si>
  <si>
    <t>備註：「核准日期」及「補(捐)助金額(含累積金額)」係指補(捐)助案件之核定日期及核定金額。</t>
    <phoneticPr fontId="3" type="noConversion"/>
  </si>
  <si>
    <t>經濟部對縣市政府、民間團體及個人補(捐)助經費彙總表
111年度截至第2季止</t>
    <phoneticPr fontId="3" type="noConversion"/>
  </si>
  <si>
    <t>合計</t>
    <phoneticPr fontId="3" type="noConversion"/>
  </si>
  <si>
    <t>經濟部商業司</t>
    <phoneticPr fontId="3" type="noConversion"/>
  </si>
  <si>
    <t>經濟部國營會</t>
    <phoneticPr fontId="3" type="noConversion"/>
  </si>
  <si>
    <t>補捐助機關</t>
    <phoneticPr fontId="3" type="noConversion"/>
  </si>
  <si>
    <t>公務預算</t>
    <phoneticPr fontId="3" type="noConversion"/>
  </si>
  <si>
    <t>前瞻特別預算</t>
    <phoneticPr fontId="3" type="noConversion"/>
  </si>
  <si>
    <t>紓困特別預算</t>
    <phoneticPr fontId="3" type="noConversion"/>
  </si>
  <si>
    <t>經濟部投資業務處</t>
    <phoneticPr fontId="3" type="noConversion"/>
  </si>
  <si>
    <t>嚴重特殊傳染性肺炎防治及紓困振興特別預算 合計</t>
    <phoneticPr fontId="3" type="noConversion"/>
  </si>
  <si>
    <t>工業技術研究院</t>
  </si>
  <si>
    <t>農工智慧轉型關鍵協作與示範計畫</t>
    <phoneticPr fontId="3" type="noConversion"/>
  </si>
  <si>
    <t>112.03.28</t>
  </si>
  <si>
    <t>法科-不含核能所</t>
    <phoneticPr fontId="3" type="noConversion"/>
  </si>
  <si>
    <t>南投縣</t>
    <phoneticPr fontId="3" type="noConversion"/>
  </si>
  <si>
    <t>原鄉智慧科技應用計畫</t>
    <phoneticPr fontId="3" type="noConversion"/>
  </si>
  <si>
    <t>112.03.29</t>
  </si>
  <si>
    <t>新竹縣</t>
    <phoneticPr fontId="3" type="noConversion"/>
  </si>
  <si>
    <t>高值組織修復材料技術開發計畫</t>
    <phoneticPr fontId="3" type="noConversion"/>
  </si>
  <si>
    <t>次世代醫療器材關鍵技術開發與應用計畫</t>
    <phoneticPr fontId="3" type="noConversion"/>
  </si>
  <si>
    <t>112.03.30</t>
  </si>
  <si>
    <t>複合手術室系統與關鍵技術開發計畫</t>
    <phoneticPr fontId="3" type="noConversion"/>
  </si>
  <si>
    <t>癌症精準診斷與動態監測技術開發計畫</t>
    <phoneticPr fontId="3" type="noConversion"/>
  </si>
  <si>
    <t>精準健康技術研發與創新應用推動計畫</t>
    <phoneticPr fontId="3" type="noConversion"/>
  </si>
  <si>
    <t>112.03.31</t>
  </si>
  <si>
    <t>新竹市</t>
    <phoneticPr fontId="3" type="noConversion"/>
  </si>
  <si>
    <t>建置臺灣創新生物製造研發服務能量行動方案-核酸藥物關鍵技術引進暨研發建置計畫</t>
    <phoneticPr fontId="3" type="noConversion"/>
  </si>
  <si>
    <t>創新生物製造技術開發計畫</t>
    <phoneticPr fontId="3" type="noConversion"/>
  </si>
  <si>
    <t>新世代癌症暨免疫治療生物藥品開發計畫</t>
    <phoneticPr fontId="3" type="noConversion"/>
  </si>
  <si>
    <t>新成份新藥開發躍進計畫</t>
    <phoneticPr fontId="3" type="noConversion"/>
  </si>
  <si>
    <t>數位科技應用於產業發展計畫</t>
    <phoneticPr fontId="3" type="noConversion"/>
  </si>
  <si>
    <t>毫米波通訊零組件及模組化關鍵材料技術</t>
    <phoneticPr fontId="3" type="noConversion"/>
  </si>
  <si>
    <t>112.03.25</t>
  </si>
  <si>
    <t>無光罩噴印材料與製程驗證技術計畫</t>
    <phoneticPr fontId="3" type="noConversion"/>
  </si>
  <si>
    <t>超臨界精密元件成型技術開發計畫</t>
    <phoneticPr fontId="3" type="noConversion"/>
  </si>
  <si>
    <t>半導體廢氫回收關鍵技術開發計畫</t>
    <phoneticPr fontId="3" type="noConversion"/>
  </si>
  <si>
    <t>112.03.27</t>
  </si>
  <si>
    <t>高雄市</t>
    <phoneticPr fontId="3" type="noConversion"/>
  </si>
  <si>
    <t>化合物半導體材料關鍵技術計畫</t>
    <phoneticPr fontId="3" type="noConversion"/>
  </si>
  <si>
    <t>產業自主特用材料開發及應用計畫</t>
    <phoneticPr fontId="3" type="noConversion"/>
  </si>
  <si>
    <t>產業減廢與循環高值製程技術開發計畫</t>
    <phoneticPr fontId="3" type="noConversion"/>
  </si>
  <si>
    <t>釹／鏑稀土原料自主化關鍵技術與應用開發計畫</t>
    <phoneticPr fontId="3" type="noConversion"/>
  </si>
  <si>
    <t>塑膠循環創新材料與製程技術開發計畫</t>
    <phoneticPr fontId="3" type="noConversion"/>
  </si>
  <si>
    <t>鋼鐵產業低碳排反應與製程技術開發計畫</t>
    <phoneticPr fontId="3" type="noConversion"/>
  </si>
  <si>
    <t>高效能易拆解太陽光電模組新設計與資源高值循環技術開發計畫</t>
    <phoneticPr fontId="3" type="noConversion"/>
  </si>
  <si>
    <t>氫能與低碳燃燒工業應用暨高壓氫輸儲關鍵技術開發計畫</t>
    <phoneticPr fontId="3" type="noConversion"/>
  </si>
  <si>
    <t>電動載具固態電池與模組技術開發計畫</t>
    <phoneticPr fontId="3" type="noConversion"/>
  </si>
  <si>
    <t>智慧醫療科技應用與跨場域驗證計畫</t>
    <phoneticPr fontId="3" type="noConversion"/>
  </si>
  <si>
    <t>新興運動科技創新技術發展與服務應用研發計畫</t>
    <phoneticPr fontId="3" type="noConversion"/>
  </si>
  <si>
    <t>化合物半導體晶錠切割設備關鍵技術計畫</t>
    <phoneticPr fontId="3" type="noConversion"/>
  </si>
  <si>
    <t>工研院創新前瞻技術研究計畫</t>
    <phoneticPr fontId="3" type="noConversion"/>
  </si>
  <si>
    <t>工研院環境建構總計畫</t>
    <phoneticPr fontId="3" type="noConversion"/>
  </si>
  <si>
    <t>苗栗特色產業聯盟推動計畫</t>
    <phoneticPr fontId="3" type="noConversion"/>
  </si>
  <si>
    <t>創新科技跨域整合與體驗計畫</t>
    <phoneticPr fontId="3" type="noConversion"/>
  </si>
  <si>
    <t>再生轉換氮化物晶片材料開發計畫</t>
    <phoneticPr fontId="3" type="noConversion"/>
  </si>
  <si>
    <t>學研合作創新創業計畫</t>
    <phoneticPr fontId="3" type="noConversion"/>
  </si>
  <si>
    <t>創新研發國際合作策略推動計畫</t>
    <phoneticPr fontId="3" type="noConversion"/>
  </si>
  <si>
    <t>拓展參與國際組織之科學技術創新平台計畫</t>
    <phoneticPr fontId="3" type="noConversion"/>
  </si>
  <si>
    <t>產業技術基磐研究與知識服務計畫</t>
    <phoneticPr fontId="3" type="noConversion"/>
  </si>
  <si>
    <t>臺中市</t>
    <phoneticPr fontId="3" type="noConversion"/>
  </si>
  <si>
    <t>五軸工具機空間精度及切削性能提升計畫</t>
    <phoneticPr fontId="3" type="noConversion"/>
  </si>
  <si>
    <t>綠智能工具機關鍵技術開發計畫</t>
    <phoneticPr fontId="3" type="noConversion"/>
  </si>
  <si>
    <t>異地產線數位製造投射技術研發計畫</t>
    <phoneticPr fontId="3" type="noConversion"/>
  </si>
  <si>
    <t>下世代封裝製程奈米級全方位感測技術開發計畫</t>
    <phoneticPr fontId="3" type="noConversion"/>
  </si>
  <si>
    <t>低軌衛星通訊系統技術開發計畫</t>
    <phoneticPr fontId="3" type="noConversion"/>
  </si>
  <si>
    <t>6G產業關鍵技術先期研發計畫</t>
    <phoneticPr fontId="3" type="noConversion"/>
  </si>
  <si>
    <t>低軌衛星地面通訊設備射頻前端核心技術開發計畫</t>
    <phoneticPr fontId="3" type="noConversion"/>
  </si>
  <si>
    <t>邊緣雲創新產業技術發展計畫</t>
    <phoneticPr fontId="3" type="noConversion"/>
  </si>
  <si>
    <t>B5G前瞻系統關鍵技術開發計畫</t>
    <phoneticPr fontId="3" type="noConversion"/>
  </si>
  <si>
    <t>車電人工智慧化產業技術研發計畫</t>
    <phoneticPr fontId="3" type="noConversion"/>
  </si>
  <si>
    <t>智慧精準巡檢與亞灣場域應用計畫</t>
    <phoneticPr fontId="3" type="noConversion"/>
  </si>
  <si>
    <t>AI on chip終端智慧發展計畫</t>
    <phoneticPr fontId="3" type="noConversion"/>
  </si>
  <si>
    <t>化合物半導體元件關鍵技術計畫</t>
    <phoneticPr fontId="3" type="noConversion"/>
  </si>
  <si>
    <t>軟性混合電子加值技術與系統應用開發計畫</t>
    <phoneticPr fontId="3" type="noConversion"/>
  </si>
  <si>
    <t>智慧感知視聽與觸覺互動科技系統技術研發計畫</t>
    <phoneticPr fontId="3" type="noConversion"/>
  </si>
  <si>
    <t>新創IA智慧混合實境系統平台計畫</t>
    <phoneticPr fontId="3" type="noConversion"/>
  </si>
  <si>
    <t>量子科技關鍵元件及電路模組開發計畫</t>
    <phoneticPr fontId="3" type="noConversion"/>
  </si>
  <si>
    <t>固態磨料高值循環技術開發計畫</t>
    <phoneticPr fontId="3" type="noConversion"/>
  </si>
  <si>
    <t>大功率電力轉換系統(PCS)研發計畫</t>
    <phoneticPr fontId="3" type="noConversion"/>
  </si>
  <si>
    <t>智慧加工模組基礎技術開發計畫</t>
    <phoneticPr fontId="3" type="noConversion"/>
  </si>
  <si>
    <t>無人機飛行系統國產自主關鍵技術開發計畫</t>
    <phoneticPr fontId="3" type="noConversion"/>
  </si>
  <si>
    <t>智慧設備暨系統雲端加值服務技術開發計畫</t>
    <phoneticPr fontId="3" type="noConversion"/>
  </si>
  <si>
    <t>AI智慧充電與電能調度技術開發計畫</t>
    <phoneticPr fontId="3" type="noConversion"/>
  </si>
  <si>
    <t>低碳車輛與跨域系統節能優化之關鍵技術</t>
    <phoneticPr fontId="3" type="noConversion"/>
  </si>
  <si>
    <t>氫能移動載具之燃料電池系統開發計畫</t>
    <phoneticPr fontId="3" type="noConversion"/>
  </si>
  <si>
    <t>智慧車輛關鍵技術與自動駕駛系統開發計畫</t>
    <phoneticPr fontId="3" type="noConversion"/>
  </si>
  <si>
    <t>智慧機器人與製造應用AI系統開發計畫</t>
    <phoneticPr fontId="3" type="noConversion"/>
  </si>
  <si>
    <t>高值金屬成型機械智慧機電整合技術開發計畫</t>
    <phoneticPr fontId="3" type="noConversion"/>
  </si>
  <si>
    <t>國家中山科學研究院</t>
  </si>
  <si>
    <t>軍民通用產業加值關鍵技術開發計畫</t>
    <phoneticPr fontId="3" type="noConversion"/>
  </si>
  <si>
    <t>生物技術開發中心</t>
  </si>
  <si>
    <t>生技中心創新前瞻技術研究計畫</t>
    <phoneticPr fontId="3" type="noConversion"/>
  </si>
  <si>
    <t>石材暨資源產業研究發展中心</t>
  </si>
  <si>
    <t>東部產業技術跨域應用及環境建構計畫</t>
    <phoneticPr fontId="3" type="noConversion"/>
  </si>
  <si>
    <t>印刷創新科技研究發展中心</t>
  </si>
  <si>
    <t>自行車暨健康科技工業研究發展中心</t>
  </si>
  <si>
    <t>電動輔助自行車智能整合技術與環境建構研究計畫</t>
    <phoneticPr fontId="3" type="noConversion"/>
  </si>
  <si>
    <t>植物性飲品加工機具與製程精進研發計畫</t>
    <phoneticPr fontId="3" type="noConversion"/>
  </si>
  <si>
    <t xml:space="preserve">車輛研究測試中心 </t>
  </si>
  <si>
    <t>車輛中心創新前瞻技術研究計畫</t>
    <phoneticPr fontId="3" type="noConversion"/>
  </si>
  <si>
    <t>金屬工業研究發展中心</t>
  </si>
  <si>
    <t>循環鋁材創新應用製程技術開發計畫</t>
    <phoneticPr fontId="3" type="noConversion"/>
  </si>
  <si>
    <t>模具產業鏈整體數位轉型關鍵技術開發計畫</t>
    <phoneticPr fontId="3" type="noConversion"/>
  </si>
  <si>
    <t>衛星載體關鍵零組件開發應用計畫</t>
    <phoneticPr fontId="3" type="noConversion"/>
  </si>
  <si>
    <t>金屬中心產業技術環境建構計畫</t>
    <phoneticPr fontId="3" type="noConversion"/>
  </si>
  <si>
    <t>金屬中心創新前瞻技術研究計畫</t>
    <phoneticPr fontId="3" type="noConversion"/>
  </si>
  <si>
    <t>韌性生產系統技術開發計畫</t>
    <phoneticPr fontId="3" type="noConversion"/>
  </si>
  <si>
    <t>學研雙引擎推動在地產業科技加值創新計畫</t>
    <phoneticPr fontId="3" type="noConversion"/>
  </si>
  <si>
    <t>食品工業發展研究所</t>
  </si>
  <si>
    <t>連鎖現調飲品產業鏈創新與整合研發計畫</t>
    <phoneticPr fontId="3" type="noConversion"/>
  </si>
  <si>
    <t>112.03.24</t>
  </si>
  <si>
    <t>食品所創新前瞻技術研究計畫</t>
    <phoneticPr fontId="3" type="noConversion"/>
  </si>
  <si>
    <t>生物資源之營運與創新應用計畫</t>
    <phoneticPr fontId="3" type="noConversion"/>
  </si>
  <si>
    <t>結構化食材之多層次呈味設計與製程技術開發計畫</t>
    <phoneticPr fontId="3" type="noConversion"/>
  </si>
  <si>
    <t>中華民國紡織業拓展會</t>
    <phoneticPr fontId="3" type="noConversion"/>
  </si>
  <si>
    <t>尖端纖維紡織關鍵技術開發計畫</t>
    <phoneticPr fontId="3" type="noConversion"/>
  </si>
  <si>
    <t>紡織產業綜合研究所</t>
  </si>
  <si>
    <t>永續性紡織品產業鏈減碳技術開發計畫</t>
    <phoneticPr fontId="3" type="noConversion"/>
  </si>
  <si>
    <t>紡織所創新前瞻技術研究計畫</t>
    <phoneticPr fontId="3" type="noConversion"/>
  </si>
  <si>
    <t>紡織品尖端特性檢測驗證系統環境建構計畫</t>
    <phoneticPr fontId="3" type="noConversion"/>
  </si>
  <si>
    <t>國家衛生研究院</t>
  </si>
  <si>
    <t>船舶暨海洋產業研發中心</t>
  </si>
  <si>
    <t>智慧船舶自主航行與智能電控實證運行開發計畫</t>
    <phoneticPr fontId="3" type="noConversion"/>
  </si>
  <si>
    <t>台灣設計研究院</t>
    <phoneticPr fontId="3" type="noConversion"/>
  </si>
  <si>
    <t>設計科技研發暨產研共創計畫</t>
    <phoneticPr fontId="3" type="noConversion"/>
  </si>
  <si>
    <t>塑膠工業技術發展中心</t>
  </si>
  <si>
    <t>資訊工業策進會</t>
  </si>
  <si>
    <t>科專場域擴散策略計畫</t>
    <phoneticPr fontId="3" type="noConversion"/>
  </si>
  <si>
    <t>產業科技創新之法制建構計畫</t>
    <phoneticPr fontId="3" type="noConversion"/>
  </si>
  <si>
    <t>精密機械研究發展中心</t>
  </si>
  <si>
    <t>精密零件加工邊緣運算服務模組開發及環境建構計畫</t>
    <phoneticPr fontId="3" type="noConversion"/>
  </si>
  <si>
    <t>鞋類暨運動休閒科技研發中心</t>
  </si>
  <si>
    <t>聚酯系循環鞋材輕量化技術開發及環境建構計畫</t>
    <phoneticPr fontId="3" type="noConversion"/>
  </si>
  <si>
    <t>醫藥品查驗中心</t>
  </si>
  <si>
    <t>醫藥工業技術發展中心</t>
  </si>
  <si>
    <t>醫藥品性質分析及檢測平台環境建構計畫</t>
    <phoneticPr fontId="3" type="noConversion"/>
  </si>
  <si>
    <t>華碩雲端股份有限公司</t>
  </si>
  <si>
    <t>metASUS－數位雙生到元宇宙前瞻技術暨開放平臺開發整合實證計畫</t>
  </si>
  <si>
    <t>112.02.21</t>
    <phoneticPr fontId="3" type="noConversion"/>
  </si>
  <si>
    <t>業科</t>
    <phoneticPr fontId="3" type="noConversion"/>
  </si>
  <si>
    <t>台灣智慧雲端服務股份有限公司</t>
  </si>
  <si>
    <t>群康生技股份有限公司</t>
  </si>
  <si>
    <t>新型貼附式自動注射系統開發計畫</t>
  </si>
  <si>
    <t>士林電機廠股份有限公司</t>
  </si>
  <si>
    <t>商用物流車高功率密度動力系統開發</t>
  </si>
  <si>
    <t>富智捷股份有限公司</t>
  </si>
  <si>
    <t>次世代智慧電動車輔助駕駛與座艙高性能運算平台計畫</t>
  </si>
  <si>
    <t>輝創電子股份有限公司</t>
  </si>
  <si>
    <t>先進智能駕駛輔助(導入自主調適高精地圖)感測關鍵零組件進入國際供應鏈整合應用計畫</t>
  </si>
  <si>
    <t>富蘭登科技股份有限公司</t>
  </si>
  <si>
    <t>軍用商規無人機系統整合計畫</t>
  </si>
  <si>
    <t>和迪科技股份有限公司</t>
  </si>
  <si>
    <t>瑞德感知科技股份有限公司</t>
  </si>
  <si>
    <t>康馥科技有限公司</t>
  </si>
  <si>
    <t>智飛科技股份有限公司</t>
  </si>
  <si>
    <t>無人機TU-27VG產品研發計畫</t>
  </si>
  <si>
    <t>長榮航太科技股份有限公司</t>
  </si>
  <si>
    <t>海軍陸用監偵型無人機開發計畫</t>
  </si>
  <si>
    <t>經緯航太科技股份有限公司</t>
  </si>
  <si>
    <t>陸用型監偵無人機發展計畫微型無人機發展計畫</t>
  </si>
  <si>
    <t>中光電智能機器人股份有限公司</t>
  </si>
  <si>
    <t>軍用商規高效能多旋翼無人機發展計畫</t>
  </si>
  <si>
    <t>台北市</t>
  </si>
  <si>
    <t>神通資訊科技股份有限公司</t>
  </si>
  <si>
    <t>監偵型無人機(原型機)/目獲型無人機(原型機)開發計畫</t>
  </si>
  <si>
    <t>佳世達科技股份有限公司</t>
  </si>
  <si>
    <t>海軍監偵型無人機研發補助計畫</t>
  </si>
  <si>
    <t>自強工程顧問有限公司</t>
  </si>
  <si>
    <t>無人機智慧三維導控與圖資運用平台開發</t>
  </si>
  <si>
    <t>巨生生醫股份有限公司</t>
  </si>
  <si>
    <t>新藥 MPB-1734 治療復發型實體腫瘤之第 I/IIａ期臨床試驗計畫</t>
  </si>
  <si>
    <t>112.03.30</t>
    <phoneticPr fontId="3" type="noConversion"/>
  </si>
  <si>
    <t>碳循環關鍵技術開發計畫</t>
    <phoneticPr fontId="3" type="noConversion"/>
  </si>
  <si>
    <t>112.03.17</t>
  </si>
  <si>
    <t>氫能移動載具之燃料電池系統關鍵技術測試驗證計畫</t>
    <phoneticPr fontId="3" type="noConversion"/>
  </si>
  <si>
    <t>鋰金屬固態電池試驗產線建置計畫</t>
    <phoneticPr fontId="3" type="noConversion"/>
  </si>
  <si>
    <t>112.03.21</t>
  </si>
  <si>
    <t>差異化綠色面板材料與製程技術開發計畫</t>
    <phoneticPr fontId="3" type="noConversion"/>
  </si>
  <si>
    <t>任意形態與虛實融合顯示系統開發計畫</t>
    <phoneticPr fontId="3" type="noConversion"/>
  </si>
  <si>
    <t>B5G/6G高頻高功率電子元件與模組計畫</t>
    <phoneticPr fontId="3" type="noConversion"/>
  </si>
  <si>
    <t>112.03.20</t>
  </si>
  <si>
    <t>可程式3D異質集成技術計畫</t>
    <phoneticPr fontId="3" type="noConversion"/>
  </si>
  <si>
    <t>AI晶片異質整合模組前瞻製造平台計畫</t>
    <phoneticPr fontId="3" type="noConversion"/>
  </si>
  <si>
    <t>領航企業研發深耕計畫-策略幕僚及成效推動</t>
    <phoneticPr fontId="3" type="noConversion"/>
  </si>
  <si>
    <t>112.03.16</t>
  </si>
  <si>
    <t>工業物聯網智慧感測器研發及試產驗證計畫</t>
    <phoneticPr fontId="3" type="noConversion"/>
  </si>
  <si>
    <t>複合長效空品及水質物聯網感測器開發計畫</t>
    <phoneticPr fontId="3" type="noConversion"/>
  </si>
  <si>
    <t>臺南市</t>
    <phoneticPr fontId="3" type="noConversion"/>
  </si>
  <si>
    <t>臺南市政府</t>
    <phoneticPr fontId="3" type="noConversion"/>
  </si>
  <si>
    <t>中石化安順廠污染案居民照護計畫</t>
    <phoneticPr fontId="3" type="noConversion"/>
  </si>
  <si>
    <t>112.02.07</t>
    <phoneticPr fontId="3" type="noConversion"/>
  </si>
  <si>
    <t>台北市</t>
    <phoneticPr fontId="3" type="noConversion"/>
  </si>
  <si>
    <t>台灣國際牛肉麵文化觀光商圈發展總會</t>
    <phoneticPr fontId="3" type="noConversion"/>
  </si>
  <si>
    <t>2023台灣國際牛肉麵節活動</t>
    <phoneticPr fontId="3" type="noConversion"/>
  </si>
  <si>
    <t>112.03.09</t>
    <phoneticPr fontId="3" type="noConversion"/>
  </si>
  <si>
    <t>法國巴黎</t>
    <phoneticPr fontId="3" type="noConversion"/>
  </si>
  <si>
    <t>世界台灣商會聯合總會</t>
  </si>
  <si>
    <t>第29屆第2次理監事聯席會議</t>
    <phoneticPr fontId="3" type="noConversion"/>
  </si>
  <si>
    <t>112.02.20</t>
    <phoneticPr fontId="3" type="noConversion"/>
  </si>
  <si>
    <t>臺北辦事處112年度辦公費</t>
  </si>
  <si>
    <t>南非約堡</t>
  </si>
  <si>
    <t>非洲台灣商會聯合總會</t>
  </si>
  <si>
    <t>112.03.20</t>
    <phoneticPr fontId="3" type="noConversion"/>
  </si>
  <si>
    <t>中華民國全國商業總會</t>
  </si>
  <si>
    <t>大陸臺商投資經驗交流座談會(半日)2場</t>
    <phoneticPr fontId="3" type="noConversion"/>
  </si>
  <si>
    <t>112.03.22</t>
    <phoneticPr fontId="3" type="noConversion"/>
  </si>
  <si>
    <t>巴西福斯</t>
    <phoneticPr fontId="3" type="noConversion"/>
  </si>
  <si>
    <t>中南美洲台灣商會聯合總會</t>
  </si>
  <si>
    <t>第28屆第2次理監事暨會員大會聯席會議</t>
    <phoneticPr fontId="3" type="noConversion"/>
  </si>
  <si>
    <t>112.03.23</t>
    <phoneticPr fontId="3" type="noConversion"/>
  </si>
  <si>
    <t>歐洲台灣商會聯合總會</t>
  </si>
  <si>
    <t>112.03.25</t>
    <phoneticPr fontId="3" type="noConversion"/>
  </si>
  <si>
    <t>臺灣體育用品工業同業公會</t>
  </si>
  <si>
    <t>編印「體育用品大陸經貿資料」</t>
    <phoneticPr fontId="3" type="noConversion"/>
  </si>
  <si>
    <t>112.03.29</t>
    <phoneticPr fontId="3" type="noConversion"/>
  </si>
  <si>
    <t>澎湖縣</t>
    <phoneticPr fontId="3" type="noConversion"/>
  </si>
  <si>
    <t>澎湖縣工商發展投資策進會</t>
    <phoneticPr fontId="3" type="noConversion"/>
  </si>
  <si>
    <t xml:space="preserve"> 2023地方特色產業展銷主題推廣暨花火文創市集</t>
    <phoneticPr fontId="3" type="noConversion"/>
  </si>
  <si>
    <t>經濟部對縣市政府、民間團體及個人補(捐)助經費彙總表
112年度截至第2季止</t>
    <phoneticPr fontId="3" type="noConversion"/>
  </si>
  <si>
    <t>四、疫後強化經濟與社會韌性及全民共享經濟成果特別預算</t>
    <phoneticPr fontId="3" type="noConversion"/>
  </si>
  <si>
    <t>疫後強化經濟與社會韌性及全民共享經濟成果特別預算 合計</t>
    <phoneticPr fontId="3" type="noConversion"/>
  </si>
  <si>
    <t>112.06.08</t>
  </si>
  <si>
    <t>亞灣5G AIoT創新科技應用計畫</t>
    <phoneticPr fontId="3" type="noConversion"/>
  </si>
  <si>
    <t>112.04.06</t>
  </si>
  <si>
    <t>112.04.06</t>
    <phoneticPr fontId="3" type="noConversion"/>
  </si>
  <si>
    <t>廠商撤案</t>
    <phoneticPr fontId="3" type="noConversion"/>
  </si>
  <si>
    <t>臺北市</t>
    <phoneticPr fontId="3" type="noConversion"/>
  </si>
  <si>
    <t>新竹物流股份有限公司</t>
    <phoneticPr fontId="19" type="noConversion"/>
  </si>
  <si>
    <t>新竹市市區自駕物流服務實驗計畫(二)</t>
    <phoneticPr fontId="19" type="noConversion"/>
  </si>
  <si>
    <t>112.03.15</t>
    <phoneticPr fontId="3" type="noConversion"/>
  </si>
  <si>
    <t>補登第1季</t>
    <phoneticPr fontId="3" type="noConversion"/>
  </si>
  <si>
    <t>桃園市</t>
    <phoneticPr fontId="3" type="noConversion"/>
  </si>
  <si>
    <t>朋程科技股份有限公司</t>
    <phoneticPr fontId="3" type="noConversion"/>
  </si>
  <si>
    <t>高續航力電動車關鍵組件碳化矽功率模組驅控整合封測技術開發計畫</t>
    <phoneticPr fontId="3" type="noConversion"/>
  </si>
  <si>
    <t>112.04.28</t>
    <phoneticPr fontId="3" type="noConversion"/>
  </si>
  <si>
    <t>榮星科技股份有限公司</t>
    <phoneticPr fontId="3" type="noConversion"/>
  </si>
  <si>
    <t>高續航力電動車關鍵組件碳化矽功率模組驅控整合封測技術開發計畫</t>
  </si>
  <si>
    <t>新光合成纖維股份有限公司</t>
    <phoneticPr fontId="20" type="noConversion"/>
  </si>
  <si>
    <t>rTPEE 同槽解聚共聚與透濕薄膜技術開發計畫</t>
    <phoneticPr fontId="20" type="noConversion"/>
  </si>
  <si>
    <t>彰化縣</t>
    <phoneticPr fontId="3" type="noConversion"/>
  </si>
  <si>
    <t>凱聖工業股份有限公司</t>
    <phoneticPr fontId="20" type="noConversion"/>
  </si>
  <si>
    <t>凱聖工業創新研發中心計畫</t>
    <phoneticPr fontId="19" type="noConversion"/>
  </si>
  <si>
    <t>弘裕企業股份有限公司</t>
    <phoneticPr fontId="20" type="noConversion"/>
  </si>
  <si>
    <t>弘裕永續創新研發中心計畫</t>
    <phoneticPr fontId="19" type="noConversion"/>
  </si>
  <si>
    <t>勝一化工股份有限公司</t>
    <phoneticPr fontId="20" type="noConversion"/>
  </si>
  <si>
    <t>前瞻電子級溶劑及奈米材料研發中心計畫</t>
    <phoneticPr fontId="19" type="noConversion"/>
  </si>
  <si>
    <t>東擎科技股份有限公司</t>
    <phoneticPr fontId="20" type="noConversion"/>
  </si>
  <si>
    <t>開放、整合、強固型工業監控與控制系統前瞻技術研發中心計畫</t>
    <phoneticPr fontId="19" type="noConversion"/>
  </si>
  <si>
    <t>台灣艾司摩爾股份有限公司</t>
    <phoneticPr fontId="20" type="noConversion"/>
  </si>
  <si>
    <t>ASML 下世代晶圓量測設備研發夥伴計畫</t>
    <phoneticPr fontId="19" type="noConversion"/>
  </si>
  <si>
    <t>112.06.01</t>
    <phoneticPr fontId="3" type="noConversion"/>
  </si>
  <si>
    <t>台灣新思科技股份有限公司</t>
    <phoneticPr fontId="20" type="noConversion"/>
  </si>
  <si>
    <t>新摩爾半導體設計技術暨智能車載晶片關鍵技術研發夥伴計畫</t>
    <phoneticPr fontId="19" type="noConversion"/>
  </si>
  <si>
    <t>112.06.29</t>
    <phoneticPr fontId="3" type="noConversion"/>
  </si>
  <si>
    <t>中揚光電股份有限公司</t>
    <phoneticPr fontId="20" type="noConversion"/>
  </si>
  <si>
    <t>AI 技術於微型鏡頭奈米級智慧製造關鍵技術開發計畫</t>
    <phoneticPr fontId="19" type="noConversion"/>
  </si>
  <si>
    <t>112.06.30</t>
    <phoneticPr fontId="3" type="noConversion"/>
  </si>
  <si>
    <t>旺宏電子股份有限公司</t>
    <phoneticPr fontId="20" type="noConversion"/>
  </si>
  <si>
    <t>高容量及高性能3D NAND Flash技術與產品開發計畫</t>
    <phoneticPr fontId="19" type="noConversion"/>
  </si>
  <si>
    <t>新北市</t>
    <phoneticPr fontId="3" type="noConversion"/>
  </si>
  <si>
    <t>全球傳動科技股份有限公司</t>
    <phoneticPr fontId="3" type="noConversion"/>
  </si>
  <si>
    <t>傳動元件先進製造暨應用研發中心計畫</t>
    <phoneticPr fontId="3" type="noConversion"/>
  </si>
  <si>
    <t>嘉義縣</t>
    <phoneticPr fontId="3" type="noConversion"/>
  </si>
  <si>
    <t>愛之味股份有限公司</t>
    <phoneticPr fontId="3" type="noConversion"/>
  </si>
  <si>
    <t>愛之味植物奶技術研發中心</t>
    <phoneticPr fontId="3" type="noConversion"/>
  </si>
  <si>
    <t>裕山環境工程股份有限公司</t>
    <phoneticPr fontId="3" type="noConversion"/>
  </si>
  <si>
    <t>前瞻環境工程技術研發中心計畫</t>
    <phoneticPr fontId="3" type="noConversion"/>
  </si>
  <si>
    <t>英發企業股份有限公司</t>
    <phoneticPr fontId="3" type="noConversion"/>
  </si>
  <si>
    <t>先進智慧機器人彈性製造系統開發計畫</t>
  </si>
  <si>
    <t>雲達科技股份有限公司</t>
    <phoneticPr fontId="3" type="noConversion"/>
  </si>
  <si>
    <t>Open5GCare計畫</t>
  </si>
  <si>
    <t>愛克智慧科技股份有限公司</t>
    <phoneticPr fontId="3" type="noConversion"/>
  </si>
  <si>
    <t>耐水洗電子布料連續生產技術研發計畫</t>
  </si>
  <si>
    <t>台中市</t>
    <phoneticPr fontId="3" type="noConversion"/>
  </si>
  <si>
    <t>臺灣在地產業創新發展協會</t>
    <phoneticPr fontId="3" type="noConversion"/>
  </si>
  <si>
    <t>探索梨山文化，創造產業新亮點</t>
    <phoneticPr fontId="3" type="noConversion"/>
  </si>
  <si>
    <t>流通服務智慧化推動計畫</t>
    <phoneticPr fontId="3" type="noConversion"/>
  </si>
  <si>
    <t>112.04.11</t>
  </si>
  <si>
    <t>溫控物流服務發展計畫</t>
    <phoneticPr fontId="3" type="noConversion"/>
  </si>
  <si>
    <t>112.03.21</t>
    <phoneticPr fontId="3" type="noConversion"/>
  </si>
  <si>
    <t>雲林縣</t>
    <phoneticPr fontId="3" type="noConversion"/>
  </si>
  <si>
    <t>蜜蜂故事館股份有限公司</t>
    <phoneticPr fontId="3" type="noConversion"/>
  </si>
  <si>
    <t>沉浸體驗導流全通路暨智能應用創新計畫</t>
    <phoneticPr fontId="3" type="noConversion"/>
  </si>
  <si>
    <t>112.04.13</t>
  </si>
  <si>
    <t>悠由數據應用股份有限公司</t>
    <phoneticPr fontId="3" type="noConversion"/>
  </si>
  <si>
    <t>大數據及科技應用於漁電共生之永續評估服務</t>
    <phoneticPr fontId="3" type="noConversion"/>
  </si>
  <si>
    <t>世曜實業股份有限公司</t>
    <phoneticPr fontId="3" type="noConversion"/>
  </si>
  <si>
    <t>澎沛健康木耳飲品牌多元行銷推廣計畫</t>
    <phoneticPr fontId="3" type="noConversion"/>
  </si>
  <si>
    <t>台灣鮮農股份有限公司</t>
    <phoneticPr fontId="3" type="noConversion"/>
  </si>
  <si>
    <t>數位化農產預約平台</t>
    <phoneticPr fontId="3" type="noConversion"/>
  </si>
  <si>
    <t>臺東縣</t>
    <phoneticPr fontId="3" type="noConversion"/>
  </si>
  <si>
    <t>山下生活有限公司</t>
    <phoneticPr fontId="3" type="noConversion"/>
  </si>
  <si>
    <t>小鎮米食文化行動餐車體驗服務推廣計畫</t>
    <phoneticPr fontId="3" type="noConversion"/>
  </si>
  <si>
    <t>大樹防災實業有限公司</t>
    <phoneticPr fontId="3" type="noConversion"/>
  </si>
  <si>
    <t>生活安全防災之快搜導引暨客戶經營智慧化</t>
    <phoneticPr fontId="3" type="noConversion"/>
  </si>
  <si>
    <t>112.05.23</t>
  </si>
  <si>
    <t>動智科技股份有限公司</t>
    <phoneticPr fontId="3" type="noConversion"/>
  </si>
  <si>
    <t>SportxAi數位體驗羽球場館創新服務研發計畫</t>
    <phoneticPr fontId="3" type="noConversion"/>
  </si>
  <si>
    <t>優安互連股份有限公司</t>
    <phoneticPr fontId="3" type="noConversion"/>
  </si>
  <si>
    <t>UANCARE高齡居家照顧智慧平台SAAS服務計畫</t>
    <phoneticPr fontId="3" type="noConversion"/>
  </si>
  <si>
    <t>宜蘭縣</t>
    <phoneticPr fontId="3" type="noConversion"/>
  </si>
  <si>
    <t>衡新計量科技股份有限公司</t>
    <phoneticPr fontId="3" type="noConversion"/>
  </si>
  <si>
    <t>協助傳統養殖業者以代檢測模式實現活魚供應鏈之分級需求</t>
    <phoneticPr fontId="3" type="noConversion"/>
  </si>
  <si>
    <t>萬里環保事業有限公司</t>
    <phoneticPr fontId="3" type="noConversion"/>
  </si>
  <si>
    <t>萬里綠生活平台app</t>
    <phoneticPr fontId="3" type="noConversion"/>
  </si>
  <si>
    <t>勝豫資訊科技有限公司</t>
    <phoneticPr fontId="3" type="noConversion"/>
  </si>
  <si>
    <t>趣開會會議活動平台</t>
    <phoneticPr fontId="3" type="noConversion"/>
  </si>
  <si>
    <t>弘爺國際企業股份有限公司</t>
    <phoneticPr fontId="3" type="noConversion"/>
  </si>
  <si>
    <t>翻玩早餐弘爺漢堡OMO數位體驗加值計畫</t>
    <phoneticPr fontId="3" type="noConversion"/>
  </si>
  <si>
    <t>發品有限公司</t>
    <phoneticPr fontId="3" type="noConversion"/>
  </si>
  <si>
    <t>永續材PANEX打造零碳時尚品牌國際行銷計畫</t>
    <phoneticPr fontId="3" type="noConversion"/>
  </si>
  <si>
    <t>漢欣有限公司</t>
    <phoneticPr fontId="3" type="noConversion"/>
  </si>
  <si>
    <t>莫忘鯛魚燒行動效能餐車之創新研發計畫</t>
    <phoneticPr fontId="3" type="noConversion"/>
  </si>
  <si>
    <t>宏茂光電股份有限公司</t>
    <phoneticPr fontId="3" type="noConversion"/>
  </si>
  <si>
    <t>充電樁會員生態圈服務計畫</t>
    <phoneticPr fontId="3" type="noConversion"/>
  </si>
  <si>
    <t>旅電科技股份有限公司</t>
    <phoneticPr fontId="3" type="noConversion"/>
  </si>
  <si>
    <t>Pluginn&amp;go商圈AR互動與精準推播導購服務計畫</t>
    <phoneticPr fontId="3" type="noConversion"/>
  </si>
  <si>
    <t>新聚能科技股份有限公司</t>
    <phoneticPr fontId="3" type="noConversion"/>
  </si>
  <si>
    <t>企業TIPS智財合規稽核管理系統</t>
    <phoneticPr fontId="3" type="noConversion"/>
  </si>
  <si>
    <t>滙聚餐飲管理顧問有限公司</t>
    <phoneticPr fontId="3" type="noConversion"/>
  </si>
  <si>
    <t>以互動型冷凍微波加熱智能販賣機為載體建立餐飲品牌創新通路</t>
    <phoneticPr fontId="3" type="noConversion"/>
  </si>
  <si>
    <t>氣機科技有限公司</t>
    <phoneticPr fontId="3" type="noConversion"/>
  </si>
  <si>
    <t>氣機科技身心靈輔具</t>
    <phoneticPr fontId="3" type="noConversion"/>
  </si>
  <si>
    <t>夯客股份有限公司</t>
    <phoneticPr fontId="3" type="noConversion"/>
  </si>
  <si>
    <t>TWODAY美麗產業晚鳥預約媒合平台</t>
    <phoneticPr fontId="3" type="noConversion"/>
  </si>
  <si>
    <t>民邦資訊股份有限公司</t>
    <phoneticPr fontId="3" type="noConversion"/>
  </si>
  <si>
    <t>企業設施實體風險評估及安全防護專業服務</t>
    <phoneticPr fontId="3" type="noConversion"/>
  </si>
  <si>
    <t>晴川室內裝修設計有限公司</t>
    <phoneticPr fontId="3" type="noConversion"/>
  </si>
  <si>
    <t>居健康居設計居安心守護家綠裝修服務計畫</t>
    <phoneticPr fontId="3" type="noConversion"/>
  </si>
  <si>
    <t>欣諾興業有限公司</t>
    <phoneticPr fontId="3" type="noConversion"/>
  </si>
  <si>
    <t>個人化素食料理配適暨主題式創意體驗行銷計畫</t>
    <phoneticPr fontId="3" type="noConversion"/>
  </si>
  <si>
    <t>優織隆企業股份有限公司</t>
    <phoneticPr fontId="3" type="noConversion"/>
  </si>
  <si>
    <t>綠色循環設計國際鏈結服務計畫</t>
    <phoneticPr fontId="3" type="noConversion"/>
  </si>
  <si>
    <t>紫莉股份有限公司</t>
    <phoneticPr fontId="3" type="noConversion"/>
  </si>
  <si>
    <t>紫莉幸福莊園孕經濟產業鏈整合體驗推廣計畫</t>
    <phoneticPr fontId="3" type="noConversion"/>
  </si>
  <si>
    <t>112.05.08</t>
  </si>
  <si>
    <t>墨刻出版股份有限公司</t>
    <phoneticPr fontId="3" type="noConversion"/>
  </si>
  <si>
    <t>以步道攻略為開端之跨媒材隨身內容現場化計畫</t>
    <phoneticPr fontId="3" type="noConversion"/>
  </si>
  <si>
    <t>廣略國際股份有限公司</t>
    <phoneticPr fontId="3" type="noConversion"/>
  </si>
  <si>
    <t>Skrabur黑膠漢堡嘻哈美食態度建置服務計畫</t>
    <phoneticPr fontId="3" type="noConversion"/>
  </si>
  <si>
    <t>群菲科技有限公司</t>
    <phoneticPr fontId="3" type="noConversion"/>
  </si>
  <si>
    <t>高效率檢測型攀附智能車桶槽服務計畫</t>
    <phoneticPr fontId="3" type="noConversion"/>
  </si>
  <si>
    <t>旭思股份有限公司</t>
    <phoneticPr fontId="3" type="noConversion"/>
  </si>
  <si>
    <t>WE CAN女性友善環境與生態綠循環服務計畫</t>
    <phoneticPr fontId="3" type="noConversion"/>
  </si>
  <si>
    <t>冠閎實業有限公司</t>
    <phoneticPr fontId="3" type="noConversion"/>
  </si>
  <si>
    <t>喵皇潔齒刷plus2.0版</t>
    <phoneticPr fontId="3" type="noConversion"/>
  </si>
  <si>
    <t>愛陌生股份有限公司</t>
    <phoneticPr fontId="3" type="noConversion"/>
  </si>
  <si>
    <t>聽見AED用愛守護每顆心創新服務計畫</t>
    <phoneticPr fontId="3" type="noConversion"/>
  </si>
  <si>
    <t>巨普科技股份有限公司</t>
    <phoneticPr fontId="3" type="noConversion"/>
  </si>
  <si>
    <t>智慧影像標籤預警系統</t>
    <phoneticPr fontId="3" type="noConversion"/>
  </si>
  <si>
    <t>藝途科技股份有限公司</t>
    <phoneticPr fontId="3" type="noConversion"/>
  </si>
  <si>
    <t>虛擬展間沉浸式互動體驗策展平台開發計畫</t>
    <phoneticPr fontId="3" type="noConversion"/>
  </si>
  <si>
    <t>台南市</t>
    <phoneticPr fontId="3" type="noConversion"/>
  </si>
  <si>
    <t>雅居廚櫃有限公司</t>
    <phoneticPr fontId="3" type="noConversion"/>
  </si>
  <si>
    <t>客製廚櫃產業9天結案VR3060大數據推薦暨雲端即時報價與全門市協同派車創新一條龍體驗行銷服務</t>
  </si>
  <si>
    <t>八和餐飲有限公司</t>
    <phoneticPr fontId="3" type="noConversion"/>
  </si>
  <si>
    <t>頂尖和牛燒肉店XR沉浸式體驗慶生派對服務創新計畫</t>
    <phoneticPr fontId="3" type="noConversion"/>
  </si>
  <si>
    <t>112.05.05</t>
  </si>
  <si>
    <t>英本工業股份有限公司</t>
    <phoneticPr fontId="3" type="noConversion"/>
  </si>
  <si>
    <t>生森木綠建材低碳循環暨永續品牌推廣計畫</t>
    <phoneticPr fontId="3" type="noConversion"/>
  </si>
  <si>
    <t>翔安生醫科技股份有限公司</t>
    <phoneticPr fontId="3" type="noConversion"/>
  </si>
  <si>
    <t>翔安生醫IOT智能止血帶提升病患照護遠端護控平台服務研發計畫</t>
    <phoneticPr fontId="3" type="noConversion"/>
  </si>
  <si>
    <t>花蓮縣</t>
    <phoneticPr fontId="3" type="noConversion"/>
  </si>
  <si>
    <t>安通溫泉開發有限公司</t>
    <phoneticPr fontId="3" type="noConversion"/>
  </si>
  <si>
    <t>安通溫泉良導絡推薦平台</t>
    <phoneticPr fontId="3" type="noConversion"/>
  </si>
  <si>
    <t>攸你資訊股份有限公司</t>
    <phoneticPr fontId="3" type="noConversion"/>
  </si>
  <si>
    <t>UniLife花蓮在地資訊彙整優化社群平台開發計畫</t>
    <phoneticPr fontId="3" type="noConversion"/>
  </si>
  <si>
    <t>智聯運動科技股份有限公司</t>
    <phoneticPr fontId="3" type="noConversion"/>
  </si>
  <si>
    <t>企業團體數據榮耀運動體驗場域共創團體運動消費與服務機制</t>
    <phoneticPr fontId="3" type="noConversion"/>
  </si>
  <si>
    <t>德和月國際科技股份有限公司</t>
    <phoneticPr fontId="3" type="noConversion"/>
  </si>
  <si>
    <t>高品質線上活動舉辦平台創新服務計畫</t>
    <phoneticPr fontId="3" type="noConversion"/>
  </si>
  <si>
    <t>賽米資訊股份有限公司</t>
    <phoneticPr fontId="3" type="noConversion"/>
  </si>
  <si>
    <t>精緻選物外送與整合規畫打理之白金管家服務計畫</t>
    <phoneticPr fontId="3" type="noConversion"/>
  </si>
  <si>
    <t>亞護開發股份有限公司</t>
    <phoneticPr fontId="3" type="noConversion"/>
  </si>
  <si>
    <t>六合一手電動雙制向上升級創新醫療床使用壽命延長服務體驗推廣計畫</t>
    <phoneticPr fontId="3" type="noConversion"/>
  </si>
  <si>
    <t>明星電控科技股份有限公司</t>
    <phoneticPr fontId="3" type="noConversion"/>
  </si>
  <si>
    <t xml:space="preserve">一站式電控玻璃科技隔間配適加值整合服務計畫 </t>
    <phoneticPr fontId="3" type="noConversion"/>
  </si>
  <si>
    <t>和訊股份有限公司</t>
    <phoneticPr fontId="3" type="noConversion"/>
  </si>
  <si>
    <t>寵物智能化全心照護服務計畫</t>
    <phoneticPr fontId="3" type="noConversion"/>
  </si>
  <si>
    <t>家齊樂有限公司</t>
    <phoneticPr fontId="3" type="noConversion"/>
  </si>
  <si>
    <t>電子發票最優解解決蝦皮賣家開立發票潛在風險之創新開立發票加值系統服務計畫</t>
    <phoneticPr fontId="3" type="noConversion"/>
  </si>
  <si>
    <t>意集設計股份有限公司</t>
    <phoneticPr fontId="3" type="noConversion"/>
  </si>
  <si>
    <t>社會設計共創平台O2O服務發展計畫</t>
    <phoneticPr fontId="3" type="noConversion"/>
  </si>
  <si>
    <t>新瀚克股份有限公司</t>
    <phoneticPr fontId="3" type="noConversion"/>
  </si>
  <si>
    <t>寶寶副食品空杯回收再利用全循環獎勵創新行銷體驗計畫</t>
    <phoneticPr fontId="3" type="noConversion"/>
  </si>
  <si>
    <t>德馨科技服務有限公司</t>
    <phoneticPr fontId="3" type="noConversion"/>
  </si>
  <si>
    <t>寵物AI飲食分析暨精準導購模式開發計畫</t>
    <phoneticPr fontId="3" type="noConversion"/>
  </si>
  <si>
    <t>洰晟數位智慧整合行銷股份有限公司</t>
    <phoneticPr fontId="3" type="noConversion"/>
  </si>
  <si>
    <t>農產數位銷售暨碳足跡共享服務模式</t>
    <phoneticPr fontId="3" type="noConversion"/>
  </si>
  <si>
    <t>昶城有限公司</t>
    <phoneticPr fontId="3" type="noConversion"/>
  </si>
  <si>
    <t>昶城農用機多元整合雲端平台暨顧客加值服務研發計畫</t>
    <phoneticPr fontId="3" type="noConversion"/>
  </si>
  <si>
    <t>奧斯華德色技有限公司</t>
    <phoneticPr fontId="3" type="noConversion"/>
  </si>
  <si>
    <t>透由推廣低碳循環商品之碳護照概念搭接O2O互聯網行銷服務系統計畫</t>
    <phoneticPr fontId="3" type="noConversion"/>
  </si>
  <si>
    <t>正昇食品有限公司</t>
    <phoneticPr fontId="3" type="noConversion"/>
  </si>
  <si>
    <t>豆腐乳轉型創新AIR助攻台灣好味道躍向國際</t>
    <phoneticPr fontId="3" type="noConversion"/>
  </si>
  <si>
    <t>點點善有限公司</t>
    <phoneticPr fontId="3" type="noConversion"/>
  </si>
  <si>
    <t>點點善cooseii數位跨境共創計畫</t>
    <phoneticPr fontId="3" type="noConversion"/>
  </si>
  <si>
    <t>物聯電網股份有限公司</t>
    <phoneticPr fontId="3" type="noConversion"/>
  </si>
  <si>
    <t>羅賓斯科技股份有限公司</t>
    <phoneticPr fontId="3" type="noConversion"/>
  </si>
  <si>
    <t>應用AI數據分析之SaaS型車險網路投保平台</t>
    <phoneticPr fontId="3" type="noConversion"/>
  </si>
  <si>
    <t>林果良品有限公司</t>
    <phoneticPr fontId="3" type="noConversion"/>
  </si>
  <si>
    <t>ORINGO紳士旅程OMO全通路集客行銷與顧客關係深化陪走服務</t>
    <phoneticPr fontId="3" type="noConversion"/>
  </si>
  <si>
    <t>子佳國際企業有限公司</t>
    <phoneticPr fontId="3" type="noConversion"/>
  </si>
  <si>
    <t>全天候寄洗及智取之智能鞋櫃服務計畫</t>
    <phoneticPr fontId="3" type="noConversion"/>
  </si>
  <si>
    <t>大苑子開發股份有限公司</t>
    <phoneticPr fontId="3" type="noConversion"/>
  </si>
  <si>
    <t>大苑子連鎖體系擴大商品通路創新服務計畫</t>
    <phoneticPr fontId="3" type="noConversion"/>
  </si>
  <si>
    <t>台旌景觀設計工程有限公司</t>
    <phoneticPr fontId="3" type="noConversion"/>
  </si>
  <si>
    <t>園藝景觀苗木花卉數位採購及碳足跡計算及交易創新研發平台計畫</t>
    <phoneticPr fontId="3" type="noConversion"/>
  </si>
  <si>
    <t>萊藝園藝有限公司</t>
    <phoneticPr fontId="3" type="noConversion"/>
  </si>
  <si>
    <t>居家市集股份有限公司</t>
    <phoneticPr fontId="3" type="noConversion"/>
  </si>
  <si>
    <t>一卡通票證股份有限公司</t>
    <phoneticPr fontId="3" type="noConversion"/>
  </si>
  <si>
    <t>南臺灣ESG責任消費暨電子支付促進媒合平台</t>
    <phoneticPr fontId="3" type="noConversion"/>
  </si>
  <si>
    <t>金東創生股份有限公司</t>
    <phoneticPr fontId="3" type="noConversion"/>
  </si>
  <si>
    <t>好奇兄弟雲端股份有限公司</t>
    <phoneticPr fontId="3" type="noConversion"/>
  </si>
  <si>
    <t>歐立達股份有限公司</t>
    <phoneticPr fontId="3" type="noConversion"/>
  </si>
  <si>
    <t>配客嘉股份有限公司</t>
    <phoneticPr fontId="3" type="noConversion"/>
  </si>
  <si>
    <t>永續低碳循環服務整合平台建置計畫</t>
    <phoneticPr fontId="3" type="noConversion"/>
  </si>
  <si>
    <t>宥豪數位股份有限公司</t>
    <phoneticPr fontId="3" type="noConversion"/>
  </si>
  <si>
    <t>杯特股份有限公司</t>
    <phoneticPr fontId="3" type="noConversion"/>
  </si>
  <si>
    <t>東饌實業有限公司</t>
    <phoneticPr fontId="3" type="noConversion"/>
  </si>
  <si>
    <t>食材追溯及里程碳足跡計算系統開發暨推廣專案</t>
    <phoneticPr fontId="3" type="noConversion"/>
  </si>
  <si>
    <t>翊昇好物股份有限公司</t>
    <phoneticPr fontId="3" type="noConversion"/>
  </si>
  <si>
    <t>格全食品工業股份有限公司</t>
    <phoneticPr fontId="3" type="noConversion"/>
  </si>
  <si>
    <t>正暘農產股份有限公司</t>
    <phoneticPr fontId="3" type="noConversion"/>
  </si>
  <si>
    <t>唐殿股份有限公司</t>
    <phoneticPr fontId="3" type="noConversion"/>
  </si>
  <si>
    <t>高雄市易牙廚藝學會</t>
    <phoneticPr fontId="3" type="noConversion"/>
  </si>
  <si>
    <t>2023高雄－易牙美食節「第206屆全國美食文化大展」活動</t>
  </si>
  <si>
    <t>112.05.02</t>
  </si>
  <si>
    <t>台灣省商業會</t>
    <phoneticPr fontId="3" type="noConversion"/>
  </si>
  <si>
    <t>台灣百大伴手禮選拔暨表揚活動</t>
    <phoneticPr fontId="3" type="noConversion"/>
  </si>
  <si>
    <t>112.05.01</t>
  </si>
  <si>
    <t>台灣省商業界慶祝第0706屆商人節大會</t>
  </si>
  <si>
    <t>2022年慶祝世界珠算日大會</t>
    <phoneticPr fontId="3" type="noConversion"/>
  </si>
  <si>
    <t>爭鮮股份有限公司</t>
    <phoneticPr fontId="22" type="noConversion"/>
  </si>
  <si>
    <t>112年度建構零售暨服務業數據共享創新服務計畫_數位轉型補助</t>
    <phoneticPr fontId="3" type="noConversion"/>
  </si>
  <si>
    <t>112.05.05</t>
    <phoneticPr fontId="3" type="noConversion"/>
  </si>
  <si>
    <t>豪聲樂器木業股份有限公司</t>
    <phoneticPr fontId="22" type="noConversion"/>
  </si>
  <si>
    <t>康青龍餐飲有限公司</t>
    <phoneticPr fontId="22" type="noConversion"/>
  </si>
  <si>
    <t>漢來美食股份有限公司</t>
    <phoneticPr fontId="22" type="noConversion"/>
  </si>
  <si>
    <t>台灣卡多摩嬰童館股份有限公司</t>
    <phoneticPr fontId="22" type="noConversion"/>
  </si>
  <si>
    <t>臺東縣</t>
  </si>
  <si>
    <t>富野大飯店股份有限公司</t>
    <phoneticPr fontId="22" type="noConversion"/>
  </si>
  <si>
    <t>元本旅行社股份有限公司</t>
    <phoneticPr fontId="22" type="noConversion"/>
  </si>
  <si>
    <t>曼都國際股份有限公司</t>
    <phoneticPr fontId="22" type="noConversion"/>
  </si>
  <si>
    <t>晶實科技股份有限公司</t>
    <phoneticPr fontId="22" type="noConversion"/>
  </si>
  <si>
    <t>克立淨科技股份有限公司</t>
    <phoneticPr fontId="22" type="noConversion"/>
  </si>
  <si>
    <t xml:space="preserve">	新竹縣</t>
    <phoneticPr fontId="22" type="noConversion"/>
  </si>
  <si>
    <t>六角國際事業股份有限公司</t>
    <phoneticPr fontId="22" type="noConversion"/>
  </si>
  <si>
    <t>三創數位股份有限公司</t>
    <phoneticPr fontId="22" type="noConversion"/>
  </si>
  <si>
    <t>和泰聯網股份有限公司</t>
    <phoneticPr fontId="22" type="noConversion"/>
  </si>
  <si>
    <t>百貿股份有限公司</t>
    <phoneticPr fontId="22" type="noConversion"/>
  </si>
  <si>
    <t>利寶成衣股份有限公司</t>
    <phoneticPr fontId="22" type="noConversion"/>
  </si>
  <si>
    <t>禾聯碩股份有限公司</t>
    <phoneticPr fontId="22" type="noConversion"/>
  </si>
  <si>
    <t>雲林縣</t>
    <phoneticPr fontId="22" type="noConversion"/>
  </si>
  <si>
    <t>森鳴實業有限公司</t>
    <phoneticPr fontId="22" type="noConversion"/>
  </si>
  <si>
    <t>歐亞科技環保工程股份有限公司</t>
    <phoneticPr fontId="22" type="noConversion"/>
  </si>
  <si>
    <t>高雄市</t>
    <phoneticPr fontId="22" type="noConversion"/>
  </si>
  <si>
    <t>財團法人海峽交流基金會</t>
  </si>
  <si>
    <t>協處臺商人身安全與兩岸經貿糾紛</t>
  </si>
  <si>
    <t>112.04.07</t>
    <phoneticPr fontId="3" type="noConversion"/>
  </si>
  <si>
    <t>紐西蘭奧克蘭</t>
    <phoneticPr fontId="3" type="noConversion"/>
  </si>
  <si>
    <t>大洋洲台灣商會聯合總會</t>
  </si>
  <si>
    <t>第24屆第3次理監事聯席會議</t>
    <phoneticPr fontId="3" type="noConversion"/>
  </si>
  <si>
    <t>112.04.26</t>
    <phoneticPr fontId="3" type="noConversion"/>
  </si>
  <si>
    <t>亞洲台灣商會總會</t>
  </si>
  <si>
    <t>第30屆第3次理監事聯席會議</t>
    <phoneticPr fontId="3" type="noConversion"/>
  </si>
  <si>
    <t>112.06.07</t>
    <phoneticPr fontId="3" type="noConversion"/>
  </si>
  <si>
    <t>美國
洛杉磯</t>
    <phoneticPr fontId="3" type="noConversion"/>
  </si>
  <si>
    <t>北美洲台灣商會總會</t>
    <phoneticPr fontId="3" type="noConversion"/>
  </si>
  <si>
    <t>第35屆第3次理監事聯席會議</t>
    <phoneticPr fontId="3" type="noConversion"/>
  </si>
  <si>
    <t>112.06.02</t>
    <phoneticPr fontId="3" type="noConversion"/>
  </si>
  <si>
    <t>112.05.02</t>
    <phoneticPr fontId="3" type="noConversion"/>
  </si>
  <si>
    <t>臺中市政府</t>
  </si>
  <si>
    <t>公共服務據點整備-公有危險建築補強重建計畫-臺中市大肚區大肚公有零售市場A棟耐震補強計畫</t>
    <phoneticPr fontId="3" type="noConversion"/>
  </si>
  <si>
    <t>公共服務據點整備-公有危險建築補強重建計畫-臺中市北屯區東光公有零售市場B棟耐震補強計畫</t>
    <phoneticPr fontId="3" type="noConversion"/>
  </si>
  <si>
    <t>公共服務據點整備-公有危險建築補強重建計畫-臺中市北屯區東光公有零售市場C棟耐震補強計畫</t>
    <phoneticPr fontId="3" type="noConversion"/>
  </si>
  <si>
    <t>公共服務據點整備-公有危險建築補強重建計畫-臺中市北屯區東光公有零售市場D棟耐震補強計畫</t>
    <phoneticPr fontId="3" type="noConversion"/>
  </si>
  <si>
    <t>公共服務據點整備-公有危險建築補強重建計畫-臺中市北屯區東光公有零售市場E棟耐震補強計畫</t>
    <phoneticPr fontId="3" type="noConversion"/>
  </si>
  <si>
    <t>彰化縣政府</t>
  </si>
  <si>
    <t>公共服務據點整備-公有危險建築補強重建計畫-彰化縣秀水鄉福安公有零售市場C棟耐震補強計畫</t>
    <phoneticPr fontId="3" type="noConversion"/>
  </si>
  <si>
    <t>公共服務據點整備-公有危險建築補強重建計畫-彰化縣秀水鄉福安公有零售市場F棟耐震補強計畫</t>
    <phoneticPr fontId="3" type="noConversion"/>
  </si>
  <si>
    <t>公共服務據點整備-公有危險建築補強重建計畫-彰化縣秀水鄉福安公有零售市場G棟耐震補強計畫</t>
    <phoneticPr fontId="3" type="noConversion"/>
  </si>
  <si>
    <t>雲林縣</t>
  </si>
  <si>
    <t>雲林縣政府</t>
  </si>
  <si>
    <t>公共服務據點整備-公有危險建築補強重建計畫-雲林縣林內鄉林內公有零售市場A棟耐震補強計畫</t>
    <phoneticPr fontId="3" type="noConversion"/>
  </si>
  <si>
    <t>公共服務據點整備-公有危險建築補強重建計畫-雲林縣古坑鄉東和公有零售市場右棟耐震補強計畫</t>
    <phoneticPr fontId="3" type="noConversion"/>
  </si>
  <si>
    <t>高雄市政府</t>
  </si>
  <si>
    <t>公共服務據點整備-公有危險建築補強重建計畫-高雄市梓官第一公有零售市場A棟耐震補強計畫</t>
    <phoneticPr fontId="3" type="noConversion"/>
  </si>
  <si>
    <t>公共服務據點整備-公有危險建築補強重建計畫-高雄市梓官第一公有零售市場B棟耐震補強計畫</t>
    <phoneticPr fontId="3" type="noConversion"/>
  </si>
  <si>
    <t>公共服務據點整備-公有危險建築補強重建計畫-高雄市梓官第一公有零售市場C棟耐震補強計畫</t>
    <phoneticPr fontId="3" type="noConversion"/>
  </si>
  <si>
    <t>公共服務據點整備-公有危險建築補強重建計畫-高雄市梓官第一公有零售市場D棟耐震補強計畫</t>
    <phoneticPr fontId="3" type="noConversion"/>
  </si>
  <si>
    <t>公共服務據點整備-公有危險建築補強重建計畫-高雄市美濃公有零售市場耐震補強計畫</t>
    <phoneticPr fontId="3" type="noConversion"/>
  </si>
  <si>
    <t>公共服務據點整備-公有危險建築補強重建計畫-高雄市茄萣第一公有零售市場A棟耐震補強計畫</t>
    <phoneticPr fontId="3" type="noConversion"/>
  </si>
  <si>
    <t>公共服務據點整備-公有危險建築補強重建計畫-高雄市茄萣第一公有零售市場C棟耐震補強計畫</t>
    <phoneticPr fontId="3" type="noConversion"/>
  </si>
  <si>
    <t>公共服務據點整備-公有危險建築補強重建計畫-高雄市茄萣第一公有零售市場D棟耐震補強計畫</t>
    <phoneticPr fontId="3" type="noConversion"/>
  </si>
  <si>
    <t>公共服務據點整備-公有危險建築補強重建計畫-高雄市茄萣第一公有零售市場E棟耐震補強計畫</t>
    <phoneticPr fontId="3" type="noConversion"/>
  </si>
  <si>
    <t>公共服務據點整備-公有危險建築補強重建計畫-高雄市茄萣第一公有零售市場F棟耐震補強計畫</t>
    <phoneticPr fontId="3" type="noConversion"/>
  </si>
  <si>
    <t>公共服務據點整備-公有危險建築補強重建計畫-高雄市茄萣第一公有零售市場G棟耐震補強計畫</t>
    <phoneticPr fontId="3" type="noConversion"/>
  </si>
  <si>
    <t>公共服務據點整備-公有危險建築補強重建計畫-高雄市苓雅公有零售市場辦公室耐震補強計畫</t>
    <phoneticPr fontId="3" type="noConversion"/>
  </si>
  <si>
    <t>公共服務據點整備-公有危險建築補強重建計畫-高雄市苓雅公有零售市場東一棟耐震補強計畫</t>
    <phoneticPr fontId="3" type="noConversion"/>
  </si>
  <si>
    <t>公共服務據點整備-公有危險建築補強重建計畫-高雄市苓雅公有零售市場東二棟耐震補強計畫</t>
    <phoneticPr fontId="3" type="noConversion"/>
  </si>
  <si>
    <t>公共服務據點整備-公有危險建築補強重建計畫-高雄市苓雅公有零售市場西一棟耐震補強計畫</t>
    <phoneticPr fontId="3" type="noConversion"/>
  </si>
  <si>
    <t>公共服務據點整備-公有危險建築補強重建計畫-高雄市苓雅公有零售市場西二棟耐震補強計畫</t>
    <phoneticPr fontId="3" type="noConversion"/>
  </si>
  <si>
    <t>公共服務據點整備-公有危險建築補強重建計畫-高雄市苓雅公有零售市場南一棟耐震補強計畫</t>
    <phoneticPr fontId="3" type="noConversion"/>
  </si>
  <si>
    <t>公共服務據點整備-公有危險建築補強重建計畫-高雄市苓雅公有零售市場南二棟耐震補強計畫</t>
    <phoneticPr fontId="3" type="noConversion"/>
  </si>
  <si>
    <t>公共服務據點整備-公有危險建築補強重建計畫-高雄市苓雅公有零售市場南三棟耐震補強計畫</t>
    <phoneticPr fontId="3" type="noConversion"/>
  </si>
  <si>
    <t>公共服務據點整備-公有危險建築補強重建計畫-高雄市苓雅公有零售市場南四棟耐震補強計畫</t>
    <phoneticPr fontId="3" type="noConversion"/>
  </si>
  <si>
    <t>公共服務據點整備-公有危險建築補強重建計畫-高雄市苓雅公有零售市場南五棟耐震補強計畫</t>
    <phoneticPr fontId="3" type="noConversion"/>
  </si>
  <si>
    <t>公共服務據點整備-公有危險建築補強重建計畫-高雄市苓雅公有零售市場北一棟耐震補強計畫</t>
    <phoneticPr fontId="3" type="noConversion"/>
  </si>
  <si>
    <t>公共服務據點整備-公有危險建築補強重建計畫-高雄市苓雅公有零售市場北二棟耐震補強計畫</t>
    <phoneticPr fontId="3" type="noConversion"/>
  </si>
  <si>
    <t>公共服務據點整備-公有危險建築補強重建計畫-高雄市苓雅公有零售市場北三棟耐震補強計畫</t>
    <phoneticPr fontId="3" type="noConversion"/>
  </si>
  <si>
    <t>公共服務據點整備-公有危險建築補強重建計畫-高雄市苓雅公有零售市場北四棟耐震補強計畫</t>
    <phoneticPr fontId="3" type="noConversion"/>
  </si>
  <si>
    <t>公共服務據點整備-公有危險建築補強重建計畫-高雄市苓雅公有零售市場北五棟耐震補強計畫</t>
    <phoneticPr fontId="3" type="noConversion"/>
  </si>
  <si>
    <t>新竹縣政府</t>
  </si>
  <si>
    <t>公共服務據點整備-公有危險建築補強重建計畫-新竹縣竹東鎮中央公有零售市場A棟耐震補強計畫</t>
    <phoneticPr fontId="3" type="noConversion"/>
  </si>
  <si>
    <t>112.06.09</t>
  </si>
  <si>
    <t>公共服務據點整備-公有危險建築補強重建計畫-新竹縣竹東鎮中央公有零售市場H棟耐震補強計畫</t>
    <phoneticPr fontId="3" type="noConversion"/>
  </si>
  <si>
    <t>公共服務據點整備-公有危險建築補強重建計畫-新竹縣竹東鎮商華公有零售市場C棟耐震補強計畫</t>
    <phoneticPr fontId="3" type="noConversion"/>
  </si>
  <si>
    <t>嘉義縣</t>
  </si>
  <si>
    <t>嘉義縣政府</t>
  </si>
  <si>
    <t>公共服務據點整備-公有危險建築補強重建計畫-嘉義縣義竹鄉公有第一攤販市場A棟耐震補強計畫</t>
    <phoneticPr fontId="3" type="noConversion"/>
  </si>
  <si>
    <t>112.06.12</t>
  </si>
  <si>
    <t>公共服務據點整備-公有危險建築補強重建計畫-嘉義縣義竹鄉公有第一攤販市場B棟耐震補強計畫</t>
    <phoneticPr fontId="3" type="noConversion"/>
  </si>
  <si>
    <t>公共服務據點整備-公有危險建築補強重建計畫-嘉義縣義竹鄉公有第一攤販市場C棟耐震補強計畫</t>
    <phoneticPr fontId="3" type="noConversion"/>
  </si>
  <si>
    <t>臺南市政府</t>
  </si>
  <si>
    <t>公共服務據點整備-公有危險建築補強重建計畫-臺南市北區開元公有零售市場耐震補強計畫</t>
    <phoneticPr fontId="3" type="noConversion"/>
  </si>
  <si>
    <t>公共服務據點整備-公有危險建築補強重建計畫-臺南市新營區新營市一公有零售市場1區耐震補強計畫</t>
    <phoneticPr fontId="3" type="noConversion"/>
  </si>
  <si>
    <t>公共服務據點整備-公有危險建築補強重建計畫-臺南市新營區新營市一公有零售市場2區耐震補強計畫</t>
    <phoneticPr fontId="3" type="noConversion"/>
  </si>
  <si>
    <t>公共服務據點整備-公有危險建築補強重建計畫-臺南市新營區新營市一公有零售市場3區耐震補強計畫</t>
    <phoneticPr fontId="3" type="noConversion"/>
  </si>
  <si>
    <t>公共服務據點整備-公有危險建築補強重建計畫-臺南市南區文華公有零售市場耐震補強計畫</t>
    <phoneticPr fontId="3" type="noConversion"/>
  </si>
  <si>
    <t>公共服務據點整備-公有危險建築補強重建計畫-臺南市仁德區仁德公有零售市場市場棟耐震補強計畫</t>
    <phoneticPr fontId="3" type="noConversion"/>
  </si>
  <si>
    <t>公共服務據點整備-公有危險建築補強重建計畫-臺南市善化區善化公有零售市場耐震補強計畫</t>
    <phoneticPr fontId="3" type="noConversion"/>
  </si>
  <si>
    <t>公共服務據點整備-公有危險建築補強重建計畫-臺南市新市區新市公有零售市場1區耐震補強計畫</t>
    <phoneticPr fontId="3" type="noConversion"/>
  </si>
  <si>
    <t>公共服務據點整備-公有危險建築補強重建計畫-臺南市東區崇德公有零售市場耐震補強計畫</t>
    <phoneticPr fontId="3" type="noConversion"/>
  </si>
  <si>
    <t>公共服務據點整備-公有危險建築補強重建計畫-嘉義縣太保市第一公有零售市場耐震補強計畫</t>
    <phoneticPr fontId="3" type="noConversion"/>
  </si>
  <si>
    <t>宜蘭縣</t>
  </si>
  <si>
    <t>宜蘭縣政府</t>
  </si>
  <si>
    <t>公共服務據點整備-公有危險建築補強重建計畫-宜蘭縣羅東鎮第三公有零售市場外棟耐震補強計畫</t>
    <phoneticPr fontId="3" type="noConversion"/>
  </si>
  <si>
    <t>112.06.14</t>
  </si>
  <si>
    <t>南投縣政府</t>
  </si>
  <si>
    <t>公共服務據點整備-公有危險建築補強重建計畫-南投縣南投市公有零售市場第6棟耐震補強計畫</t>
    <phoneticPr fontId="3" type="noConversion"/>
  </si>
  <si>
    <t>公共服務據點整備-公有危險建築補強重建計畫-南投縣南投市公有零售市場第8-2棟耐震補強計畫</t>
    <phoneticPr fontId="3" type="noConversion"/>
  </si>
  <si>
    <t>新北市政府</t>
  </si>
  <si>
    <t>公共服務據點整備-公有危險建築補強重建計畫-新北市汐止區中正公有零售市場耐震拆除重建計畫</t>
    <phoneticPr fontId="3" type="noConversion"/>
  </si>
  <si>
    <t>112.06.20</t>
  </si>
  <si>
    <t>公共服務據點整備-公有危險建築補強重建計畫-彰化縣田中鎮第一公有零售市場耐震拆除重建計畫</t>
    <phoneticPr fontId="3" type="noConversion"/>
  </si>
  <si>
    <t>112.06.21</t>
  </si>
  <si>
    <t>苗栗縣政府</t>
  </si>
  <si>
    <t>公共服務據點整備-公有危險建築補強重建計畫-苗栗縣後龍鎮第二公有零售市場耐震拆除重建計畫</t>
    <phoneticPr fontId="3" type="noConversion"/>
  </si>
  <si>
    <t>經濟部對縣市政府、民間團體及個人補(捐)助經費彙總表
112年度截至第3季止</t>
    <phoneticPr fontId="3" type="noConversion"/>
  </si>
  <si>
    <t>112.09.21</t>
  </si>
  <si>
    <t>112.09.22</t>
  </si>
  <si>
    <t>112.08.15</t>
  </si>
  <si>
    <t>112.08.14</t>
  </si>
  <si>
    <t>112.07.13</t>
  </si>
  <si>
    <t>超快雷射研發創新中心與共創平台推動計畫</t>
    <phoneticPr fontId="3" type="noConversion"/>
  </si>
  <si>
    <t>112.07.05</t>
  </si>
  <si>
    <t>乾粉電極材料及其塗佈製程模組開發計畫</t>
    <phoneticPr fontId="3" type="noConversion"/>
  </si>
  <si>
    <t>112.07.21</t>
  </si>
  <si>
    <t>科專事業化生態系推動計畫</t>
    <phoneticPr fontId="3" type="noConversion"/>
  </si>
  <si>
    <t>112.07.28</t>
  </si>
  <si>
    <t>112.09.04</t>
  </si>
  <si>
    <t>科專研發成果多元運用及管理計畫</t>
    <phoneticPr fontId="3" type="noConversion"/>
  </si>
  <si>
    <t>112.08.11</t>
  </si>
  <si>
    <t>半導體製程設備關鍵模組研發及產業推動計畫</t>
    <phoneticPr fontId="3" type="noConversion"/>
  </si>
  <si>
    <t>112.09.25</t>
  </si>
  <si>
    <t>深層海水產業技術加值應用開發計畫</t>
    <phoneticPr fontId="3" type="noConversion"/>
  </si>
  <si>
    <t>112.09.06</t>
  </si>
  <si>
    <t>112.09.23</t>
  </si>
  <si>
    <t>細胞治療於骨髓纖維化臨床前驗證平台開發計畫</t>
    <phoneticPr fontId="3" type="noConversion"/>
  </si>
  <si>
    <t>112.08.28</t>
  </si>
  <si>
    <t>胜肽藥品口服劑型平台建置計畫</t>
    <phoneticPr fontId="3" type="noConversion"/>
  </si>
  <si>
    <t>112.09.19</t>
  </si>
  <si>
    <t>科技之星交通股份有限公司</t>
  </si>
  <si>
    <t>新竹縣高鐵自駕接駁運行計畫（二）</t>
  </si>
  <si>
    <t>112.07.13</t>
    <phoneticPr fontId="3" type="noConversion"/>
  </si>
  <si>
    <t>車王電子股份有限公司</t>
  </si>
  <si>
    <t>銓鼎科技股份有限公司</t>
  </si>
  <si>
    <t>凱納股份有限公司</t>
  </si>
  <si>
    <t>下世代電動輔助自行車機電整合系統物聯網暨開放平台研發計畫</t>
  </si>
  <si>
    <t>112.07.25</t>
  </si>
  <si>
    <t>科林研發股份有限公司</t>
  </si>
  <si>
    <t>Lam Research半導體先進製程技術研發計畫</t>
  </si>
  <si>
    <t>欣耀生醫股份有限公司</t>
  </si>
  <si>
    <t>低肝毒性止痛新藥SNP-810第一期臨床試驗計畫</t>
  </si>
  <si>
    <t>112.08.07</t>
  </si>
  <si>
    <t>奇美實業股份有限公司</t>
  </si>
  <si>
    <t>煙道氣碳源製造固碳 PC 技術開發計畫</t>
  </si>
  <si>
    <t>天和鮮物股份有限公司</t>
  </si>
  <si>
    <t>商業服務業智慧減碳補助計畫</t>
  </si>
  <si>
    <t>112.07.20</t>
  </si>
  <si>
    <t>文經出版社有限公司</t>
  </si>
  <si>
    <t>逸康餐飲食品館</t>
  </si>
  <si>
    <t>基隆市</t>
  </si>
  <si>
    <t>昱恩國際餐飲股份有限公司</t>
  </si>
  <si>
    <t>112.07.26</t>
  </si>
  <si>
    <t>隨禮客家小館</t>
  </si>
  <si>
    <t>112.08.03</t>
  </si>
  <si>
    <t>起士公爵有限公司</t>
  </si>
  <si>
    <t>112.08.05</t>
  </si>
  <si>
    <t>英創大時代股份有限公司</t>
  </si>
  <si>
    <t>112.08.08</t>
  </si>
  <si>
    <t>達力南洋先進科技股份有限公司</t>
  </si>
  <si>
    <t>宇立森有限公司</t>
  </si>
  <si>
    <t>112.08.17</t>
  </si>
  <si>
    <t>明天會更好股份有限公司</t>
  </si>
  <si>
    <t>金三角通信股份有限公司</t>
  </si>
  <si>
    <t>食時創新股份有限公司</t>
  </si>
  <si>
    <t>弘爺國際企業股份有限公司</t>
  </si>
  <si>
    <t>112.08.18</t>
  </si>
  <si>
    <t>勤學文教股份有限公司</t>
  </si>
  <si>
    <t>屹澧有限公司</t>
  </si>
  <si>
    <t>112.08.23</t>
  </si>
  <si>
    <t>屏東縣</t>
  </si>
  <si>
    <t>山湖企業社</t>
  </si>
  <si>
    <t>112.09.01</t>
  </si>
  <si>
    <t>戶外人有限公司</t>
  </si>
  <si>
    <t>王將餐飲服務股份有限公司</t>
  </si>
  <si>
    <t>連江縣</t>
  </si>
  <si>
    <t>卡蹓遊覽車股份有限公司</t>
  </si>
  <si>
    <t>台素素食小吃</t>
  </si>
  <si>
    <t>台灣德森蜜生物科技有限公司</t>
  </si>
  <si>
    <t>永億資訊有限公司</t>
  </si>
  <si>
    <t>立方品整合行銷有限公司</t>
  </si>
  <si>
    <t>立瑪智慧零售股份有限公司西寧分公司</t>
  </si>
  <si>
    <t>共好平台有限公司</t>
  </si>
  <si>
    <t>忕吉小吃股份有限公司</t>
  </si>
  <si>
    <t>希望創造事業股份有限公司</t>
  </si>
  <si>
    <t>佬媽子商行</t>
  </si>
  <si>
    <t>佳美小吃店</t>
  </si>
  <si>
    <t>法布甜股份有限公司</t>
  </si>
  <si>
    <t>阿里棒棒有限公司</t>
  </si>
  <si>
    <t>風味攤職人料理</t>
  </si>
  <si>
    <t>海洋沅實業有限公司</t>
  </si>
  <si>
    <t>特司樂芙企業社</t>
  </si>
  <si>
    <t>野萃有限公司</t>
  </si>
  <si>
    <t>凱旋海運股份有限公司</t>
  </si>
  <si>
    <t>斯凱爾國際股份有限公司</t>
  </si>
  <si>
    <t>程澈科技有限公司</t>
  </si>
  <si>
    <t>勢得科研股份有限公司</t>
  </si>
  <si>
    <t>圓夏有限公司</t>
  </si>
  <si>
    <t>新立伍商行</t>
  </si>
  <si>
    <t>煒創藝術多媒體有限公司</t>
  </si>
  <si>
    <t>鼎運旅行社有限公司</t>
  </si>
  <si>
    <t>睿達進有限公司</t>
  </si>
  <si>
    <t>歐普斯佳行動科技股份有限公司</t>
  </si>
  <si>
    <t>寰緱社有限公司</t>
  </si>
  <si>
    <t>應動力有限公司</t>
  </si>
  <si>
    <t>擴益媒體有限公司</t>
  </si>
  <si>
    <t>豐饗股份有限公司</t>
  </si>
  <si>
    <t>瀚濤網物通股份有限公司</t>
  </si>
  <si>
    <t>金色三麥餐飲股份有限公司</t>
    <phoneticPr fontId="3" type="noConversion"/>
  </si>
  <si>
    <t>112.07.24</t>
    <phoneticPr fontId="3" type="noConversion"/>
  </si>
  <si>
    <t>野獸國股份有限公司</t>
    <phoneticPr fontId="3" type="noConversion"/>
  </si>
  <si>
    <t>三商行股份有限公司</t>
    <phoneticPr fontId="3" type="noConversion"/>
  </si>
  <si>
    <t>112.07.24</t>
  </si>
  <si>
    <t>麻古茶坊股份有限公司</t>
    <phoneticPr fontId="3" type="noConversion"/>
  </si>
  <si>
    <t>美而快實業股份有限公司</t>
    <phoneticPr fontId="3" type="noConversion"/>
  </si>
  <si>
    <t>喜特麗國際股份有限公司</t>
    <phoneticPr fontId="3" type="noConversion"/>
  </si>
  <si>
    <t>永醇誠股份有限公司</t>
    <phoneticPr fontId="3" type="noConversion"/>
  </si>
  <si>
    <t>傑聯貿易有限公司</t>
    <phoneticPr fontId="3" type="noConversion"/>
  </si>
  <si>
    <t>珍鼎記茶飲股份有限公司</t>
    <phoneticPr fontId="3" type="noConversion"/>
  </si>
  <si>
    <t>逸康餐飲食品館</t>
    <phoneticPr fontId="22" type="noConversion"/>
  </si>
  <si>
    <t>勤學文教股份有限公司</t>
    <phoneticPr fontId="22" type="noConversion"/>
  </si>
  <si>
    <t>戶外人有限公司</t>
    <phoneticPr fontId="22" type="noConversion"/>
  </si>
  <si>
    <t>台灣德森蜜生物科技有限公司</t>
    <phoneticPr fontId="22" type="noConversion"/>
  </si>
  <si>
    <t>立瑪智慧零售股份有限公司西寧分公司</t>
    <phoneticPr fontId="22" type="noConversion"/>
  </si>
  <si>
    <t>法布甜股份有限公司</t>
    <phoneticPr fontId="22" type="noConversion"/>
  </si>
  <si>
    <t>阿里棒棒有限公司</t>
    <phoneticPr fontId="22" type="noConversion"/>
  </si>
  <si>
    <t>海洋沅實業有限公司</t>
    <phoneticPr fontId="22" type="noConversion"/>
  </si>
  <si>
    <t>特司樂芙企業社</t>
    <phoneticPr fontId="22" type="noConversion"/>
  </si>
  <si>
    <t>凱旋海運股份有限公司</t>
    <phoneticPr fontId="22" type="noConversion"/>
  </si>
  <si>
    <t>勢得科研股份有限公司</t>
    <phoneticPr fontId="22" type="noConversion"/>
  </si>
  <si>
    <t>寰緱社有限公司</t>
    <phoneticPr fontId="22" type="noConversion"/>
  </si>
  <si>
    <t>商業服務業智慧減碳補助計畫</t>
    <phoneticPr fontId="3" type="noConversion"/>
  </si>
  <si>
    <t>基隆市</t>
    <phoneticPr fontId="3" type="noConversion"/>
  </si>
  <si>
    <t>屏東縣</t>
    <phoneticPr fontId="3" type="noConversion"/>
  </si>
  <si>
    <t>連江縣</t>
    <phoneticPr fontId="3" type="noConversion"/>
  </si>
  <si>
    <t>苗栗縣</t>
    <phoneticPr fontId="3" type="noConversion"/>
  </si>
  <si>
    <t>天和鮮物股份有限公司</t>
    <phoneticPr fontId="22" type="noConversion"/>
  </si>
  <si>
    <t>文經出版社有限公司</t>
    <phoneticPr fontId="22" type="noConversion"/>
  </si>
  <si>
    <t>昱恩國際餐飲股份有限公司</t>
    <phoneticPr fontId="22" type="noConversion"/>
  </si>
  <si>
    <t>隨禮客家小館</t>
    <phoneticPr fontId="22" type="noConversion"/>
  </si>
  <si>
    <t>起士公爵有限公司</t>
    <phoneticPr fontId="22" type="noConversion"/>
  </si>
  <si>
    <t>英創大時代股份有限公司</t>
    <phoneticPr fontId="22" type="noConversion"/>
  </si>
  <si>
    <t>達力南洋先進科技股份有限公司</t>
    <phoneticPr fontId="22" type="noConversion"/>
  </si>
  <si>
    <t>宇立森有限公司</t>
    <phoneticPr fontId="22" type="noConversion"/>
  </si>
  <si>
    <t>明天會更好股份有限公司</t>
    <phoneticPr fontId="22" type="noConversion"/>
  </si>
  <si>
    <t>金三角通信股份有限公司</t>
    <phoneticPr fontId="22" type="noConversion"/>
  </si>
  <si>
    <t>食時創新股份有限公司</t>
    <phoneticPr fontId="22" type="noConversion"/>
  </si>
  <si>
    <t>弘爺國際企業股份有限公司</t>
    <phoneticPr fontId="22" type="noConversion"/>
  </si>
  <si>
    <t>屹澧有限公司</t>
    <phoneticPr fontId="22" type="noConversion"/>
  </si>
  <si>
    <t>山湖企業社</t>
    <phoneticPr fontId="22" type="noConversion"/>
  </si>
  <si>
    <t>王將餐飲服務股份有限公司</t>
    <phoneticPr fontId="22" type="noConversion"/>
  </si>
  <si>
    <t>卡蹓遊覽車股份有限公司</t>
    <phoneticPr fontId="22" type="noConversion"/>
  </si>
  <si>
    <t>台素素食小吃</t>
    <phoneticPr fontId="22" type="noConversion"/>
  </si>
  <si>
    <t>永億資訊有限公司</t>
    <phoneticPr fontId="22" type="noConversion"/>
  </si>
  <si>
    <t>立方品整合行銷有限公司</t>
    <phoneticPr fontId="22" type="noConversion"/>
  </si>
  <si>
    <t>共好平台有限公司</t>
    <phoneticPr fontId="22" type="noConversion"/>
  </si>
  <si>
    <t>忕吉小吃股份有限公司</t>
    <phoneticPr fontId="22" type="noConversion"/>
  </si>
  <si>
    <t>希望創造事業股份有限公司</t>
    <phoneticPr fontId="22" type="noConversion"/>
  </si>
  <si>
    <t>佬媽子商行</t>
    <phoneticPr fontId="22" type="noConversion"/>
  </si>
  <si>
    <t>佳美小吃店</t>
    <phoneticPr fontId="22" type="noConversion"/>
  </si>
  <si>
    <t>風味攤職人料理</t>
    <phoneticPr fontId="22" type="noConversion"/>
  </si>
  <si>
    <t>野萃有限公司</t>
    <phoneticPr fontId="22" type="noConversion"/>
  </si>
  <si>
    <t>斯凱爾國際股份有限公司</t>
    <phoneticPr fontId="22" type="noConversion"/>
  </si>
  <si>
    <t>程澈科技有限公司</t>
    <phoneticPr fontId="22" type="noConversion"/>
  </si>
  <si>
    <t>圓夏有限公司</t>
    <phoneticPr fontId="22" type="noConversion"/>
  </si>
  <si>
    <t>新立伍商行</t>
    <phoneticPr fontId="22" type="noConversion"/>
  </si>
  <si>
    <t>煒創藝術多媒體有限公司</t>
    <phoneticPr fontId="22" type="noConversion"/>
  </si>
  <si>
    <t>鼎運旅行社有限公司</t>
    <phoneticPr fontId="22" type="noConversion"/>
  </si>
  <si>
    <t>睿達進有限公司</t>
    <phoneticPr fontId="22" type="noConversion"/>
  </si>
  <si>
    <t>歐普斯佳行動科技股份有限公司</t>
    <phoneticPr fontId="22" type="noConversion"/>
  </si>
  <si>
    <t>應動力有限公司</t>
    <phoneticPr fontId="22" type="noConversion"/>
  </si>
  <si>
    <t>擴益媒體有限公司</t>
    <phoneticPr fontId="22" type="noConversion"/>
  </si>
  <si>
    <t>豐饗股份有限公司</t>
    <phoneticPr fontId="22" type="noConversion"/>
  </si>
  <si>
    <t>瀚濤網物通股份有限公司</t>
    <phoneticPr fontId="22" type="noConversion"/>
  </si>
  <si>
    <t>112.07.20</t>
    <phoneticPr fontId="3" type="noConversion"/>
  </si>
  <si>
    <t>112.07.21</t>
    <phoneticPr fontId="3" type="noConversion"/>
  </si>
  <si>
    <t>112.07.26</t>
    <phoneticPr fontId="3" type="noConversion"/>
  </si>
  <si>
    <t>112.08.03</t>
    <phoneticPr fontId="3" type="noConversion"/>
  </si>
  <si>
    <t>112.08.05</t>
    <phoneticPr fontId="3" type="noConversion"/>
  </si>
  <si>
    <t>112.08.08</t>
    <phoneticPr fontId="3" type="noConversion"/>
  </si>
  <si>
    <t>112.08.17</t>
    <phoneticPr fontId="3" type="noConversion"/>
  </si>
  <si>
    <t>112.08.18</t>
    <phoneticPr fontId="3" type="noConversion"/>
  </si>
  <si>
    <t>112.08.23</t>
    <phoneticPr fontId="3" type="noConversion"/>
  </si>
  <si>
    <t>112.09.01</t>
    <phoneticPr fontId="3" type="noConversion"/>
  </si>
  <si>
    <t>112.08.01</t>
    <phoneticPr fontId="3" type="noConversion"/>
  </si>
  <si>
    <t>112.09.04</t>
    <phoneticPr fontId="3" type="noConversion"/>
  </si>
  <si>
    <t>112.07.31</t>
    <phoneticPr fontId="3" type="noConversion"/>
  </si>
  <si>
    <t>世界台灣商會聯合總會</t>
    <phoneticPr fontId="3" type="noConversion"/>
  </si>
  <si>
    <t>第29屆年會暨第3次理監事聯席會議</t>
    <phoneticPr fontId="3" type="noConversion"/>
  </si>
  <si>
    <t>112.08.12</t>
    <phoneticPr fontId="3" type="noConversion"/>
  </si>
  <si>
    <t>臺灣體育用品工業同業公會</t>
    <phoneticPr fontId="3" type="noConversion"/>
  </si>
  <si>
    <t>台商數位轉型智慧化研討會</t>
    <phoneticPr fontId="3" type="noConversion"/>
  </si>
  <si>
    <t>112.08.14</t>
    <phoneticPr fontId="3" type="noConversion"/>
  </si>
  <si>
    <t>台灣區手提包輸出業同業公會</t>
    <phoneticPr fontId="3" type="noConversion"/>
  </si>
  <si>
    <t>協助手提包產業台籍幹部提升生產技能暨掌握新興行銷工具</t>
    <phoneticPr fontId="3" type="noConversion"/>
  </si>
  <si>
    <t>112.08.28</t>
    <phoneticPr fontId="3" type="noConversion"/>
  </si>
  <si>
    <t>中華民國全國商業總會</t>
    <phoneticPr fontId="3" type="noConversion"/>
  </si>
  <si>
    <t>大陸臺商投資經驗交流座談會</t>
    <phoneticPr fontId="3" type="noConversion"/>
  </si>
  <si>
    <t>大陸臺商投資經驗交流座談會-第2場</t>
    <phoneticPr fontId="3" type="noConversion"/>
  </si>
  <si>
    <t>112.09.20</t>
    <phoneticPr fontId="3" type="noConversion"/>
  </si>
  <si>
    <t>112.08.11</t>
    <phoneticPr fontId="3" type="noConversion"/>
  </si>
  <si>
    <t>112.09.06</t>
    <phoneticPr fontId="3" type="noConversion"/>
  </si>
  <si>
    <t>112.09.25</t>
    <phoneticPr fontId="3" type="noConversion"/>
  </si>
  <si>
    <t>地方政府撤案</t>
    <phoneticPr fontId="3" type="noConversion"/>
  </si>
  <si>
    <t>四、嚴重特殊傳染性肺炎防治及紓困振興特別預算</t>
    <phoneticPr fontId="3" type="noConversion"/>
  </si>
  <si>
    <t>三、疫後強化經濟與社會韌性及全民共享經濟成果特別預算</t>
    <phoneticPr fontId="3" type="noConversion"/>
  </si>
  <si>
    <t>吉樂健康資訊科技股份有限公司</t>
  </si>
  <si>
    <t>多元健康圈社群互動個人化串聯專家知識普及服務計畫</t>
  </si>
  <si>
    <t>112.07.04</t>
  </si>
  <si>
    <t>太陽能電廠創新營運模式</t>
    <phoneticPr fontId="3" type="noConversion"/>
  </si>
  <si>
    <t>產業技術司
(技術處)</t>
    <phoneticPr fontId="3" type="noConversion"/>
  </si>
  <si>
    <t>商業發展署
(商業司)</t>
    <phoneticPr fontId="3" type="noConversion"/>
  </si>
  <si>
    <t>投資促進司
(投資業務處)</t>
    <phoneticPr fontId="3" type="noConversion"/>
  </si>
  <si>
    <t>國營事業管理司
(國營事業委員會)</t>
    <phoneticPr fontId="3" type="noConversion"/>
  </si>
  <si>
    <t>商業發展署
(中部辦公室)</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</si>
</sst>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76" formatCode="#,##0;[Red]#,##0"/>
    <numFmt numFmtId="177" formatCode="_-* #,##0_-;\-* #,##0_-;_-* &quot;-&quot;??_-;_-@_-"/>
    <numFmt numFmtId="178" formatCode="#,##0_ ;[Red]\-#,##0\ "/>
    <numFmt numFmtId="179" formatCode="#,##0_ "/>
    <numFmt numFmtId="180" formatCode="yyyy/m/d;@"/>
    <numFmt numFmtId="181" formatCode="#,##0_);\(#,##0\)"/>
    <numFmt numFmtId="182" formatCode="[$-F800]dddd\,\ mmmm\ dd\,\ yyyy"/>
  </numFmts>
  <fonts count="37" x14ac:knownFonts="1">
    <font>
      <sz val="12"/>
      <color indexed="8"/>
      <name val="新細明體"/>
      <family val="1"/>
      <charset val="136"/>
    </font>
    <font>
      <sz val="12"/>
      <color theme="1"/>
      <name val="新細明體"/>
      <family val="2"/>
      <charset val="136"/>
      <scheme val="minor"/>
    </font>
    <font>
      <sz val="14"/>
      <color indexed="8"/>
      <name val="新細明體"/>
      <family val="1"/>
      <charset val="136"/>
    </font>
    <font>
      <sz val="9"/>
      <name val="新細明體"/>
      <family val="1"/>
      <charset val="136"/>
    </font>
    <font>
      <sz val="12"/>
      <name val="新細明體"/>
      <family val="1"/>
      <charset val="136"/>
    </font>
    <font>
      <sz val="12"/>
      <color theme="1"/>
      <name val="新細明體"/>
      <family val="1"/>
      <charset val="136"/>
      <scheme val="minor"/>
    </font>
    <font>
      <sz val="14"/>
      <name val="新細明體"/>
      <family val="1"/>
      <charset val="136"/>
    </font>
    <font>
      <sz val="10"/>
      <name val="Arial"/>
      <family val="2"/>
    </font>
    <font>
      <sz val="12"/>
      <color theme="1"/>
      <name val="新細明體"/>
      <family val="1"/>
      <charset val="136"/>
    </font>
    <font>
      <b/>
      <sz val="16"/>
      <color theme="1"/>
      <name val="新細明體"/>
      <family val="1"/>
      <charset val="136"/>
    </font>
    <font>
      <sz val="14"/>
      <color theme="1"/>
      <name val="新細明體"/>
      <family val="1"/>
      <charset val="136"/>
    </font>
    <font>
      <b/>
      <sz val="14"/>
      <color theme="1"/>
      <name val="新細明體"/>
      <family val="1"/>
      <charset val="136"/>
    </font>
    <font>
      <b/>
      <sz val="16"/>
      <name val="新細明體"/>
      <family val="1"/>
      <charset val="136"/>
    </font>
    <font>
      <sz val="14"/>
      <color theme="1" tint="4.9989318521683403E-2"/>
      <name val="新細明體"/>
      <family val="1"/>
      <charset val="136"/>
    </font>
    <font>
      <sz val="22"/>
      <color theme="1"/>
      <name val="新細明體"/>
      <family val="2"/>
      <charset val="136"/>
      <scheme val="minor"/>
    </font>
    <font>
      <b/>
      <sz val="22"/>
      <color theme="1"/>
      <name val="新細明體"/>
      <family val="1"/>
      <charset val="136"/>
      <scheme val="minor"/>
    </font>
    <font>
      <sz val="12"/>
      <color indexed="8"/>
      <name val="標楷體"/>
      <family val="4"/>
      <charset val="136"/>
    </font>
    <font>
      <sz val="14"/>
      <color indexed="8"/>
      <name val="標楷體"/>
      <family val="4"/>
      <charset val="136"/>
    </font>
    <font>
      <sz val="14"/>
      <color rgb="FFFF0000"/>
      <name val="標楷體"/>
      <family val="4"/>
      <charset val="136"/>
    </font>
    <font>
      <sz val="9"/>
      <name val="細明體"/>
      <family val="3"/>
      <charset val="136"/>
    </font>
    <font>
      <sz val="9"/>
      <name val="新細明體"/>
      <family val="3"/>
      <charset val="136"/>
      <scheme val="minor"/>
    </font>
    <font>
      <sz val="14"/>
      <color rgb="FFFF0000"/>
      <name val="細明體"/>
      <family val="3"/>
      <charset val="136"/>
    </font>
    <font>
      <sz val="9"/>
      <name val="新細明體"/>
      <family val="2"/>
      <charset val="136"/>
      <scheme val="minor"/>
    </font>
    <font>
      <sz val="6"/>
      <name val="細明體"/>
      <family val="3"/>
      <charset val="136"/>
    </font>
    <font>
      <sz val="14"/>
      <name val="細明體"/>
      <family val="3"/>
      <charset val="136"/>
    </font>
    <font>
      <b/>
      <sz val="14"/>
      <color indexed="8"/>
      <name val="標楷體"/>
      <family val="4"/>
      <charset val="136"/>
    </font>
    <font>
      <b/>
      <sz val="14"/>
      <color theme="1"/>
      <name val="標楷體"/>
      <family val="4"/>
      <charset val="136"/>
    </font>
    <font>
      <sz val="12"/>
      <color rgb="FFFF0000"/>
      <name val="標楷體"/>
      <family val="4"/>
      <charset val="136"/>
    </font>
    <font>
      <sz val="12"/>
      <name val="標楷體"/>
      <family val="4"/>
      <charset val="136"/>
    </font>
    <font>
      <b/>
      <sz val="12"/>
      <color indexed="81"/>
      <name val="細明體"/>
      <family val="3"/>
      <charset val="136"/>
    </font>
    <font>
      <b/>
      <sz val="12"/>
      <color indexed="81"/>
      <name val="Tahoma"/>
      <family val="2"/>
    </font>
    <font>
      <sz val="12"/>
      <color indexed="81"/>
      <name val="Tahoma"/>
      <family val="2"/>
    </font>
    <font>
      <sz val="72"/>
      <name val="新細明體"/>
      <family val="1"/>
      <charset val="136"/>
    </font>
    <font>
      <sz val="28"/>
      <name val="新細明體"/>
      <family val="1"/>
      <charset val="136"/>
    </font>
    <font>
      <sz val="14"/>
      <color rgb="FFFF0000"/>
      <name val="新細明體"/>
      <family val="1"/>
      <charset val="136"/>
    </font>
    <font>
      <sz val="12"/>
      <color indexed="8"/>
      <name val="新細明體"/>
      <family val="1"/>
      <charset val="136"/>
    </font>
    <font>
      <b/>
      <sz val="14"/>
      <name val="新細明體"/>
      <family val="1"/>
      <charset val="136"/>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43" fontId="4" fillId="0" borderId="0" applyFont="0" applyFill="0" applyBorder="0" applyAlignment="0" applyProtection="0"/>
    <xf numFmtId="0" fontId="4" fillId="0" borderId="0">
      <alignment vertical="center"/>
    </xf>
    <xf numFmtId="0" fontId="5" fillId="0" borderId="0">
      <alignment vertical="center"/>
    </xf>
    <xf numFmtId="44" fontId="7" fillId="0" borderId="0" applyFill="0" applyBorder="0" applyAlignment="0" applyProtection="0"/>
    <xf numFmtId="43" fontId="7" fillId="0" borderId="0" applyFill="0" applyBorder="0" applyAlignment="0" applyProtection="0"/>
    <xf numFmtId="0" fontId="5" fillId="0" borderId="0">
      <alignment vertical="center"/>
    </xf>
    <xf numFmtId="0" fontId="1" fillId="0" borderId="0">
      <alignment vertical="center"/>
    </xf>
    <xf numFmtId="43" fontId="1" fillId="0" borderId="0" applyFont="0" applyFill="0" applyBorder="0" applyAlignment="0" applyProtection="0">
      <alignment vertical="center"/>
    </xf>
    <xf numFmtId="43" fontId="35" fillId="0" borderId="0" applyFont="0" applyFill="0" applyBorder="0" applyAlignment="0" applyProtection="0">
      <alignment vertical="center"/>
    </xf>
  </cellStyleXfs>
  <cellXfs count="110">
    <xf numFmtId="0" fontId="0" fillId="0" borderId="0" xfId="0">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10" fillId="0" borderId="0" xfId="0" applyFont="1" applyAlignment="1">
      <alignment horizontal="center" vertical="center"/>
    </xf>
    <xf numFmtId="0" fontId="10" fillId="0" borderId="0" xfId="0" applyFont="1">
      <alignment vertical="center"/>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177" fontId="6" fillId="0" borderId="1" xfId="5"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wrapText="1"/>
    </xf>
    <xf numFmtId="176" fontId="8" fillId="0" borderId="0" xfId="0" applyNumberFormat="1" applyFont="1" applyAlignment="1">
      <alignment horizontal="center" vertical="center"/>
    </xf>
    <xf numFmtId="0" fontId="10" fillId="0" borderId="0" xfId="0"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176" fontId="8" fillId="0" borderId="0" xfId="0" applyNumberFormat="1" applyFont="1" applyAlignment="1">
      <alignment horizontal="right" vertical="center"/>
    </xf>
    <xf numFmtId="176" fontId="10" fillId="0" borderId="1" xfId="0" applyNumberFormat="1" applyFont="1" applyBorder="1" applyAlignment="1">
      <alignment horizontal="center" vertical="center" wrapText="1"/>
    </xf>
    <xf numFmtId="176" fontId="11" fillId="0" borderId="0" xfId="0" applyNumberFormat="1" applyFont="1" applyAlignment="1">
      <alignment horizontal="center" vertical="center"/>
    </xf>
    <xf numFmtId="0" fontId="8" fillId="0" borderId="0" xfId="0" applyFont="1" applyAlignment="1">
      <alignment horizontal="left" vertical="center"/>
    </xf>
    <xf numFmtId="177" fontId="11" fillId="0" borderId="1" xfId="5" applyNumberFormat="1" applyFont="1" applyFill="1" applyBorder="1" applyAlignment="1">
      <alignment horizontal="center" vertical="center" wrapText="1"/>
    </xf>
    <xf numFmtId="0" fontId="2" fillId="0" borderId="1" xfId="0" applyFont="1" applyBorder="1" applyAlignment="1">
      <alignment horizontal="center" vertical="center"/>
    </xf>
    <xf numFmtId="178" fontId="10" fillId="0" borderId="1" xfId="0" applyNumberFormat="1" applyFont="1" applyBorder="1" applyAlignment="1">
      <alignment horizontal="right" vertical="center"/>
    </xf>
    <xf numFmtId="0" fontId="11" fillId="0" borderId="1" xfId="0" applyFont="1" applyBorder="1" applyAlignment="1">
      <alignment horizontal="left" vertical="center"/>
    </xf>
    <xf numFmtId="0" fontId="10" fillId="0" borderId="1" xfId="0" applyFont="1" applyBorder="1" applyAlignment="1">
      <alignment horizontal="center" vertical="center"/>
    </xf>
    <xf numFmtId="0" fontId="14" fillId="0" borderId="0" xfId="7" applyFont="1">
      <alignment vertical="center"/>
    </xf>
    <xf numFmtId="177" fontId="14" fillId="0" borderId="0" xfId="8" applyNumberFormat="1" applyFont="1">
      <alignment vertical="center"/>
    </xf>
    <xf numFmtId="0" fontId="1" fillId="0" borderId="0" xfId="7">
      <alignment vertical="center"/>
    </xf>
    <xf numFmtId="177" fontId="15" fillId="0" borderId="0" xfId="8" applyNumberFormat="1" applyFont="1">
      <alignment vertical="center"/>
    </xf>
    <xf numFmtId="0" fontId="0" fillId="0" borderId="0" xfId="0" applyAlignment="1">
      <alignment horizontal="center" vertical="center"/>
    </xf>
    <xf numFmtId="179" fontId="0" fillId="0" borderId="0" xfId="0" applyNumberFormat="1">
      <alignment vertical="center"/>
    </xf>
    <xf numFmtId="0" fontId="17" fillId="0" borderId="1" xfId="0" applyFont="1" applyBorder="1" applyAlignment="1">
      <alignment horizontal="center" vertical="center"/>
    </xf>
    <xf numFmtId="179" fontId="17" fillId="0" borderId="1" xfId="0" applyNumberFormat="1" applyFont="1" applyBorder="1" applyAlignment="1">
      <alignment horizontal="center" vertical="center"/>
    </xf>
    <xf numFmtId="0" fontId="17" fillId="0" borderId="1" xfId="0" applyFont="1" applyBorder="1">
      <alignment vertical="center"/>
    </xf>
    <xf numFmtId="179" fontId="17" fillId="0" borderId="1" xfId="0" applyNumberFormat="1" applyFont="1" applyBorder="1">
      <alignment vertical="center"/>
    </xf>
    <xf numFmtId="0" fontId="16" fillId="0" borderId="0" xfId="0" applyFont="1" applyAlignment="1">
      <alignment horizontal="center" vertical="center"/>
    </xf>
    <xf numFmtId="179" fontId="16" fillId="0" borderId="0" xfId="0" applyNumberFormat="1" applyFont="1" applyAlignment="1">
      <alignment horizontal="center" vertical="center"/>
    </xf>
    <xf numFmtId="179" fontId="18" fillId="0" borderId="1" xfId="0" applyNumberFormat="1" applyFont="1" applyBorder="1">
      <alignment vertical="center"/>
    </xf>
    <xf numFmtId="0" fontId="13" fillId="0" borderId="1" xfId="0" applyFont="1" applyBorder="1" applyAlignment="1">
      <alignment horizontal="left" vertical="center"/>
    </xf>
    <xf numFmtId="0" fontId="13" fillId="0" borderId="0" xfId="0" applyFont="1" applyAlignment="1">
      <alignment horizontal="center" vertical="center"/>
    </xf>
    <xf numFmtId="176" fontId="13" fillId="0" borderId="0" xfId="0" applyNumberFormat="1" applyFont="1" applyAlignment="1">
      <alignment horizontal="center" vertical="center"/>
    </xf>
    <xf numFmtId="0" fontId="13" fillId="0" borderId="0" xfId="0" applyFont="1">
      <alignment vertical="center"/>
    </xf>
    <xf numFmtId="0" fontId="10" fillId="0" borderId="1" xfId="0" applyFont="1" applyBorder="1" applyAlignment="1">
      <alignment horizontal="left" vertical="center"/>
    </xf>
    <xf numFmtId="176" fontId="10" fillId="0" borderId="0" xfId="0" applyNumberFormat="1" applyFont="1" applyAlignment="1">
      <alignment horizontal="center" vertical="center"/>
    </xf>
    <xf numFmtId="0" fontId="23" fillId="0" borderId="0" xfId="0" applyFont="1" applyAlignment="1">
      <alignment horizontal="left" vertical="center"/>
    </xf>
    <xf numFmtId="0" fontId="6" fillId="0" borderId="1" xfId="0" applyFont="1" applyBorder="1" applyAlignment="1">
      <alignment horizontal="center" vertical="center"/>
    </xf>
    <xf numFmtId="181" fontId="6" fillId="0" borderId="1" xfId="5" applyNumberFormat="1" applyFont="1" applyFill="1" applyBorder="1" applyAlignment="1">
      <alignment horizontal="right" vertical="center" wrapText="1"/>
    </xf>
    <xf numFmtId="0" fontId="13" fillId="0" borderId="1" xfId="0" applyFont="1" applyBorder="1" applyAlignment="1">
      <alignment horizontal="center" vertical="center"/>
    </xf>
    <xf numFmtId="0" fontId="6" fillId="0" borderId="1" xfId="0" applyFont="1" applyBorder="1" applyAlignment="1">
      <alignment vertical="center" wrapText="1"/>
    </xf>
    <xf numFmtId="0" fontId="6" fillId="0" borderId="4" xfId="0" applyFont="1" applyBorder="1" applyAlignment="1">
      <alignment horizontal="left" vertical="center" wrapText="1"/>
    </xf>
    <xf numFmtId="0" fontId="6" fillId="0" borderId="3" xfId="0" applyFont="1" applyBorder="1" applyAlignment="1">
      <alignment horizontal="center" vertical="center"/>
    </xf>
    <xf numFmtId="180" fontId="6" fillId="0" borderId="1" xfId="0" applyNumberFormat="1" applyFont="1" applyBorder="1" applyAlignment="1">
      <alignment horizontal="left" vertical="center" wrapText="1"/>
    </xf>
    <xf numFmtId="3" fontId="6" fillId="0" borderId="1" xfId="0" applyNumberFormat="1" applyFont="1" applyBorder="1">
      <alignment vertical="center"/>
    </xf>
    <xf numFmtId="0" fontId="32" fillId="0" borderId="0" xfId="0" applyFont="1">
      <alignment vertical="center"/>
    </xf>
    <xf numFmtId="0" fontId="33" fillId="0" borderId="0" xfId="0" applyFont="1">
      <alignment vertical="center"/>
    </xf>
    <xf numFmtId="177" fontId="6"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lignment vertical="center"/>
    </xf>
    <xf numFmtId="176" fontId="6" fillId="0" borderId="0" xfId="0" applyNumberFormat="1" applyFont="1" applyAlignment="1">
      <alignment horizontal="center" vertical="center"/>
    </xf>
    <xf numFmtId="0" fontId="13" fillId="0" borderId="1" xfId="0" applyFont="1" applyBorder="1" applyAlignment="1">
      <alignment horizontal="left" vertical="center" wrapText="1"/>
    </xf>
    <xf numFmtId="0" fontId="24" fillId="0" borderId="0" xfId="0" applyFont="1" applyAlignment="1">
      <alignment horizontal="center" vertical="center"/>
    </xf>
    <xf numFmtId="0" fontId="24" fillId="0" borderId="0" xfId="0" applyFont="1">
      <alignment vertical="center"/>
    </xf>
    <xf numFmtId="49" fontId="27" fillId="0" borderId="0" xfId="0" applyNumberFormat="1" applyFont="1" applyAlignment="1">
      <alignment horizontal="left" vertical="center" wrapText="1"/>
    </xf>
    <xf numFmtId="49" fontId="27" fillId="0" borderId="0" xfId="0" applyNumberFormat="1" applyFont="1" applyAlignment="1">
      <alignment horizontal="center" vertical="center" wrapText="1"/>
    </xf>
    <xf numFmtId="0" fontId="21" fillId="0" borderId="0" xfId="0" applyFont="1">
      <alignment vertical="center"/>
    </xf>
    <xf numFmtId="0" fontId="28" fillId="0" borderId="0" xfId="0" applyFont="1" applyAlignment="1">
      <alignment vertical="center" wrapText="1"/>
    </xf>
    <xf numFmtId="49" fontId="28" fillId="0" borderId="0" xfId="0" applyNumberFormat="1" applyFont="1" applyAlignment="1">
      <alignment horizontal="center" vertical="center" wrapText="1"/>
    </xf>
    <xf numFmtId="177" fontId="34" fillId="0" borderId="1" xfId="5" applyNumberFormat="1" applyFont="1" applyFill="1" applyBorder="1" applyAlignment="1">
      <alignment horizontal="left" vertical="center" wrapText="1"/>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12" fillId="0" borderId="0" xfId="0" applyFont="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horizontal="left" vertical="center" wrapText="1"/>
    </xf>
    <xf numFmtId="0" fontId="6" fillId="0" borderId="4" xfId="0" applyFont="1" applyBorder="1" applyAlignment="1">
      <alignment horizontal="center" vertical="center" wrapText="1"/>
    </xf>
    <xf numFmtId="177" fontId="6" fillId="0" borderId="7" xfId="0" applyNumberFormat="1" applyFont="1" applyBorder="1" applyAlignment="1">
      <alignment horizontal="center" vertical="center" wrapText="1"/>
    </xf>
    <xf numFmtId="0" fontId="4" fillId="0" borderId="0" xfId="0" applyFont="1" applyAlignment="1">
      <alignment horizontal="left" vertical="center" wrapText="1"/>
    </xf>
    <xf numFmtId="176" fontId="4" fillId="0" borderId="0" xfId="0" applyNumberFormat="1" applyFont="1" applyAlignment="1">
      <alignment horizontal="center" vertical="center"/>
    </xf>
    <xf numFmtId="0" fontId="4" fillId="0" borderId="0" xfId="0" applyFont="1" applyAlignment="1">
      <alignment horizontal="center" vertical="center" wrapText="1"/>
    </xf>
    <xf numFmtId="176" fontId="6" fillId="0" borderId="1" xfId="0"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182" fontId="6" fillId="0" borderId="1" xfId="0" applyNumberFormat="1" applyFont="1" applyBorder="1" applyAlignment="1">
      <alignment horizontal="center" vertical="center" wrapText="1"/>
    </xf>
    <xf numFmtId="177" fontId="6" fillId="0" borderId="1" xfId="9" applyNumberFormat="1" applyFont="1" applyFill="1" applyBorder="1" applyAlignment="1">
      <alignment horizontal="center" vertical="center"/>
    </xf>
    <xf numFmtId="49" fontId="6" fillId="0" borderId="1" xfId="0" applyNumberFormat="1" applyFont="1" applyBorder="1" applyAlignment="1">
      <alignment horizontal="center" vertical="center"/>
    </xf>
    <xf numFmtId="177" fontId="36" fillId="0" borderId="1" xfId="5" applyNumberFormat="1" applyFont="1" applyFill="1" applyBorder="1" applyAlignment="1">
      <alignment horizontal="center" vertical="center" wrapText="1"/>
    </xf>
    <xf numFmtId="176" fontId="4" fillId="0" borderId="0" xfId="0" applyNumberFormat="1" applyFont="1" applyAlignment="1">
      <alignment horizontal="right" vertical="center"/>
    </xf>
    <xf numFmtId="0" fontId="24" fillId="0" borderId="1" xfId="0" applyFont="1" applyBorder="1" applyAlignment="1">
      <alignment horizontal="left" vertical="center"/>
    </xf>
    <xf numFmtId="0" fontId="6" fillId="0" borderId="3" xfId="0" applyFont="1" applyBorder="1" applyAlignment="1">
      <alignment horizontal="center" vertical="center" wrapText="1"/>
    </xf>
    <xf numFmtId="0" fontId="24" fillId="0" borderId="1" xfId="0" applyFont="1" applyBorder="1" applyAlignment="1">
      <alignment horizontal="left" vertical="center" wrapText="1"/>
    </xf>
    <xf numFmtId="0" fontId="36" fillId="0" borderId="1" xfId="0" applyFont="1" applyBorder="1" applyAlignment="1">
      <alignment horizontal="left" vertical="center"/>
    </xf>
    <xf numFmtId="0" fontId="4" fillId="0" borderId="0" xfId="0" applyFont="1" applyAlignment="1">
      <alignment horizontal="lef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0" fontId="12" fillId="0" borderId="0" xfId="0" applyFont="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0" fillId="0" borderId="6" xfId="0" applyFont="1" applyBorder="1" applyAlignment="1">
      <alignment horizontal="left" vertical="center"/>
    </xf>
    <xf numFmtId="0" fontId="26" fillId="0" borderId="0" xfId="0" applyFont="1" applyAlignment="1">
      <alignment horizontal="center" vertical="center" wrapText="1"/>
    </xf>
    <xf numFmtId="0" fontId="25" fillId="0" borderId="0" xfId="0" applyFont="1" applyAlignment="1">
      <alignment horizontal="center" vertical="center" wrapText="1"/>
    </xf>
    <xf numFmtId="0" fontId="17" fillId="0" borderId="1" xfId="0" applyFont="1" applyBorder="1" applyAlignment="1">
      <alignment horizontal="center" vertical="center" wrapText="1"/>
    </xf>
  </cellXfs>
  <cellStyles count="10">
    <cellStyle name="一般" xfId="0" builtinId="0"/>
    <cellStyle name="一般 2" xfId="2" xr:uid="{00000000-0005-0000-0000-000001000000}"/>
    <cellStyle name="一般 2 2" xfId="3" xr:uid="{00000000-0005-0000-0000-000002000000}"/>
    <cellStyle name="一般 3" xfId="7" xr:uid="{00000000-0005-0000-0000-000003000000}"/>
    <cellStyle name="一般 4" xfId="6" xr:uid="{00000000-0005-0000-0000-000004000000}"/>
    <cellStyle name="千分位" xfId="9" builtinId="3"/>
    <cellStyle name="千分位 2" xfId="5" xr:uid="{00000000-0005-0000-0000-000006000000}"/>
    <cellStyle name="千分位 2 4" xfId="1" xr:uid="{00000000-0005-0000-0000-000007000000}"/>
    <cellStyle name="千分位 3" xfId="8" xr:uid="{00000000-0005-0000-0000-000008000000}"/>
    <cellStyle name="貨幣 2"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d-file\&#20849;&#29992;&#21312;\WINDOWS\Temporary%20Internet%20Files\Content.IE5\KLUFW9QB\93&#27770;-&#20986;&#222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格式十一"/>
    </sheetNames>
    <sheetDataSet>
      <sheetData sheetId="0">
        <row r="2">
          <cell r="A2" t="str">
            <v>出國計畫執行情形報告表</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filterMode="1">
    <tabColor rgb="FFFFC000"/>
  </sheetPr>
  <dimension ref="A1:AK388"/>
  <sheetViews>
    <sheetView tabSelected="1" zoomScale="70" zoomScaleNormal="70" zoomScaleSheetLayoutView="70" workbookViewId="0">
      <pane ySplit="4" topLeftCell="A5" activePane="bottomLeft" state="frozen"/>
      <selection activeCell="J47" sqref="J47"/>
      <selection pane="bottomLeft" activeCell="B236" sqref="B236"/>
    </sheetView>
  </sheetViews>
  <sheetFormatPr defaultColWidth="8.44140625" defaultRowHeight="16.2" x14ac:dyDescent="0.3"/>
  <cols>
    <col min="1" max="1" width="6.6640625" style="60" customWidth="1"/>
    <col min="2" max="2" width="21.88671875" style="60" customWidth="1"/>
    <col min="3" max="3" width="17.44140625" style="60" customWidth="1"/>
    <col min="4" max="4" width="19.88671875" style="81" customWidth="1"/>
    <col min="5" max="5" width="38.33203125" style="81" customWidth="1"/>
    <col min="6" max="6" width="13.44140625" style="60" customWidth="1"/>
    <col min="7" max="7" width="22.77734375" style="82" customWidth="1"/>
    <col min="8" max="8" width="12" style="22" customWidth="1"/>
    <col min="9" max="9" width="22.109375" style="11" hidden="1" customWidth="1"/>
    <col min="10" max="10" width="4.33203125" style="11" hidden="1" customWidth="1"/>
    <col min="11" max="11" width="10.77734375" style="15" bestFit="1" customWidth="1"/>
    <col min="12" max="16384" width="8.44140625" style="15"/>
  </cols>
  <sheetData>
    <row r="1" spans="1:11" ht="19.8" x14ac:dyDescent="0.3">
      <c r="H1" s="14"/>
    </row>
    <row r="2" spans="1:11" ht="52.2" customHeight="1" x14ac:dyDescent="0.3">
      <c r="A2" s="102" t="s">
        <v>577</v>
      </c>
      <c r="B2" s="102"/>
      <c r="C2" s="102"/>
      <c r="D2" s="102"/>
      <c r="E2" s="102"/>
      <c r="F2" s="102"/>
      <c r="G2" s="102"/>
      <c r="H2" s="102"/>
      <c r="I2" s="18"/>
      <c r="J2" s="16"/>
      <c r="K2" s="16"/>
    </row>
    <row r="3" spans="1:11" ht="22.2" x14ac:dyDescent="0.3">
      <c r="A3" s="76"/>
      <c r="B3" s="76"/>
      <c r="F3" s="83"/>
      <c r="H3" s="19" t="s">
        <v>0</v>
      </c>
      <c r="I3" s="18"/>
      <c r="J3" s="16"/>
      <c r="K3" s="16"/>
    </row>
    <row r="4" spans="1:11" s="5" customFormat="1" ht="79.2" x14ac:dyDescent="0.3">
      <c r="A4" s="48" t="s">
        <v>1</v>
      </c>
      <c r="B4" s="48" t="s">
        <v>2</v>
      </c>
      <c r="C4" s="7" t="s">
        <v>21</v>
      </c>
      <c r="D4" s="7" t="s">
        <v>3</v>
      </c>
      <c r="E4" s="7" t="s">
        <v>4</v>
      </c>
      <c r="F4" s="48" t="s">
        <v>5</v>
      </c>
      <c r="G4" s="84" t="s">
        <v>20</v>
      </c>
      <c r="H4" s="27" t="s">
        <v>6</v>
      </c>
      <c r="I4" s="4"/>
      <c r="J4" s="4"/>
    </row>
    <row r="5" spans="1:11" s="5" customFormat="1" ht="30" hidden="1" customHeight="1" x14ac:dyDescent="0.3">
      <c r="A5" s="103" t="s">
        <v>22</v>
      </c>
      <c r="B5" s="104"/>
      <c r="C5" s="104"/>
      <c r="D5" s="104"/>
      <c r="E5" s="104"/>
      <c r="F5" s="104"/>
      <c r="G5" s="104"/>
      <c r="H5" s="105"/>
      <c r="I5" s="4"/>
      <c r="J5" s="4"/>
    </row>
    <row r="6" spans="1:11" s="44" customFormat="1" ht="45" hidden="1" customHeight="1" x14ac:dyDescent="0.3">
      <c r="A6" s="48">
        <v>1</v>
      </c>
      <c r="B6" s="7" t="s">
        <v>781</v>
      </c>
      <c r="C6" s="48" t="s">
        <v>8</v>
      </c>
      <c r="D6" s="9" t="s">
        <v>38</v>
      </c>
      <c r="E6" s="9" t="s">
        <v>39</v>
      </c>
      <c r="F6" s="7" t="s">
        <v>40</v>
      </c>
      <c r="G6" s="8">
        <v>42497000</v>
      </c>
      <c r="H6" s="41"/>
      <c r="I6" s="42" t="s">
        <v>41</v>
      </c>
      <c r="J6" s="43"/>
    </row>
    <row r="7" spans="1:11" s="44" customFormat="1" ht="45" hidden="1" customHeight="1" x14ac:dyDescent="0.3">
      <c r="A7" s="48">
        <v>2</v>
      </c>
      <c r="B7" s="7" t="s">
        <v>781</v>
      </c>
      <c r="C7" s="48" t="s">
        <v>42</v>
      </c>
      <c r="D7" s="9" t="s">
        <v>38</v>
      </c>
      <c r="E7" s="9" t="s">
        <v>43</v>
      </c>
      <c r="F7" s="7" t="s">
        <v>44</v>
      </c>
      <c r="G7" s="8">
        <v>34776000</v>
      </c>
      <c r="H7" s="41"/>
      <c r="I7" s="42"/>
      <c r="J7" s="42"/>
    </row>
    <row r="8" spans="1:11" s="44" customFormat="1" ht="45" hidden="1" customHeight="1" x14ac:dyDescent="0.3">
      <c r="A8" s="48">
        <v>3</v>
      </c>
      <c r="B8" s="7" t="s">
        <v>781</v>
      </c>
      <c r="C8" s="48" t="s">
        <v>45</v>
      </c>
      <c r="D8" s="9" t="s">
        <v>38</v>
      </c>
      <c r="E8" s="9" t="s">
        <v>46</v>
      </c>
      <c r="F8" s="7" t="s">
        <v>44</v>
      </c>
      <c r="G8" s="8">
        <v>55519000</v>
      </c>
      <c r="H8" s="41"/>
      <c r="I8" s="42"/>
      <c r="J8" s="43"/>
    </row>
    <row r="9" spans="1:11" s="44" customFormat="1" ht="45" hidden="1" customHeight="1" x14ac:dyDescent="0.3">
      <c r="A9" s="48">
        <v>4</v>
      </c>
      <c r="B9" s="7" t="s">
        <v>781</v>
      </c>
      <c r="C9" s="48" t="s">
        <v>45</v>
      </c>
      <c r="D9" s="9" t="s">
        <v>38</v>
      </c>
      <c r="E9" s="9" t="s">
        <v>47</v>
      </c>
      <c r="F9" s="7" t="s">
        <v>48</v>
      </c>
      <c r="G9" s="8">
        <v>40581000</v>
      </c>
      <c r="H9" s="41"/>
      <c r="I9" s="42"/>
      <c r="J9" s="42"/>
    </row>
    <row r="10" spans="1:11" s="44" customFormat="1" ht="45" hidden="1" customHeight="1" x14ac:dyDescent="0.3">
      <c r="A10" s="48">
        <v>5</v>
      </c>
      <c r="B10" s="7" t="s">
        <v>781</v>
      </c>
      <c r="C10" s="48" t="s">
        <v>45</v>
      </c>
      <c r="D10" s="9" t="s">
        <v>38</v>
      </c>
      <c r="E10" s="9" t="s">
        <v>49</v>
      </c>
      <c r="F10" s="7" t="s">
        <v>48</v>
      </c>
      <c r="G10" s="8">
        <v>39767000</v>
      </c>
      <c r="H10" s="41"/>
      <c r="I10" s="42"/>
      <c r="J10" s="42"/>
    </row>
    <row r="11" spans="1:11" s="44" customFormat="1" ht="45" hidden="1" customHeight="1" x14ac:dyDescent="0.3">
      <c r="A11" s="48">
        <v>6</v>
      </c>
      <c r="B11" s="7" t="s">
        <v>781</v>
      </c>
      <c r="C11" s="48" t="s">
        <v>45</v>
      </c>
      <c r="D11" s="9" t="s">
        <v>38</v>
      </c>
      <c r="E11" s="9" t="s">
        <v>50</v>
      </c>
      <c r="F11" s="7" t="s">
        <v>48</v>
      </c>
      <c r="G11" s="8">
        <v>63271000</v>
      </c>
      <c r="H11" s="41"/>
      <c r="I11" s="42"/>
      <c r="J11" s="42"/>
    </row>
    <row r="12" spans="1:11" s="44" customFormat="1" ht="45" hidden="1" customHeight="1" x14ac:dyDescent="0.3">
      <c r="A12" s="48">
        <v>7</v>
      </c>
      <c r="B12" s="7" t="s">
        <v>781</v>
      </c>
      <c r="C12" s="48" t="s">
        <v>45</v>
      </c>
      <c r="D12" s="9" t="s">
        <v>38</v>
      </c>
      <c r="E12" s="9" t="s">
        <v>51</v>
      </c>
      <c r="F12" s="7" t="s">
        <v>52</v>
      </c>
      <c r="G12" s="8">
        <v>207861000</v>
      </c>
      <c r="H12" s="41"/>
      <c r="I12" s="42"/>
      <c r="J12" s="42"/>
    </row>
    <row r="13" spans="1:11" s="44" customFormat="1" ht="68.099999999999994" hidden="1" customHeight="1" x14ac:dyDescent="0.3">
      <c r="A13" s="48">
        <v>8</v>
      </c>
      <c r="B13" s="7" t="s">
        <v>781</v>
      </c>
      <c r="C13" s="48" t="s">
        <v>53</v>
      </c>
      <c r="D13" s="9" t="s">
        <v>38</v>
      </c>
      <c r="E13" s="9" t="s">
        <v>54</v>
      </c>
      <c r="F13" s="7" t="s">
        <v>48</v>
      </c>
      <c r="G13" s="8">
        <v>21022000</v>
      </c>
      <c r="H13" s="41"/>
      <c r="I13" s="42"/>
      <c r="J13" s="42"/>
    </row>
    <row r="14" spans="1:11" s="44" customFormat="1" ht="45" hidden="1" customHeight="1" x14ac:dyDescent="0.3">
      <c r="A14" s="48">
        <v>9</v>
      </c>
      <c r="B14" s="7" t="s">
        <v>781</v>
      </c>
      <c r="C14" s="48" t="s">
        <v>45</v>
      </c>
      <c r="D14" s="9" t="s">
        <v>38</v>
      </c>
      <c r="E14" s="9" t="s">
        <v>55</v>
      </c>
      <c r="F14" s="7" t="s">
        <v>48</v>
      </c>
      <c r="G14" s="8">
        <v>105539000</v>
      </c>
      <c r="H14" s="41"/>
      <c r="I14" s="42"/>
      <c r="J14" s="42"/>
    </row>
    <row r="15" spans="1:11" s="44" customFormat="1" ht="45" hidden="1" customHeight="1" x14ac:dyDescent="0.3">
      <c r="A15" s="48">
        <v>10</v>
      </c>
      <c r="B15" s="7" t="s">
        <v>781</v>
      </c>
      <c r="C15" s="48" t="s">
        <v>45</v>
      </c>
      <c r="D15" s="9" t="s">
        <v>38</v>
      </c>
      <c r="E15" s="9" t="s">
        <v>56</v>
      </c>
      <c r="F15" s="7" t="s">
        <v>52</v>
      </c>
      <c r="G15" s="8">
        <v>19945000</v>
      </c>
      <c r="H15" s="41"/>
      <c r="I15" s="42"/>
      <c r="J15" s="42"/>
    </row>
    <row r="16" spans="1:11" s="44" customFormat="1" ht="45" hidden="1" customHeight="1" x14ac:dyDescent="0.3">
      <c r="A16" s="48">
        <v>11</v>
      </c>
      <c r="B16" s="7" t="s">
        <v>781</v>
      </c>
      <c r="C16" s="72" t="s">
        <v>53</v>
      </c>
      <c r="D16" s="9" t="s">
        <v>38</v>
      </c>
      <c r="E16" s="9" t="s">
        <v>57</v>
      </c>
      <c r="F16" s="7" t="s">
        <v>48</v>
      </c>
      <c r="G16" s="8">
        <v>65329000</v>
      </c>
      <c r="H16" s="41"/>
      <c r="I16" s="42"/>
      <c r="J16" s="42"/>
    </row>
    <row r="17" spans="1:10" s="44" customFormat="1" ht="45" hidden="1" customHeight="1" x14ac:dyDescent="0.3">
      <c r="A17" s="48">
        <v>12</v>
      </c>
      <c r="B17" s="7" t="s">
        <v>781</v>
      </c>
      <c r="C17" s="48" t="s">
        <v>45</v>
      </c>
      <c r="D17" s="9" t="s">
        <v>38</v>
      </c>
      <c r="E17" s="9" t="s">
        <v>58</v>
      </c>
      <c r="F17" s="7" t="s">
        <v>48</v>
      </c>
      <c r="G17" s="8">
        <v>56135000</v>
      </c>
      <c r="H17" s="41"/>
      <c r="I17" s="42"/>
      <c r="J17" s="42"/>
    </row>
    <row r="18" spans="1:10" s="44" customFormat="1" ht="45" hidden="1" customHeight="1" x14ac:dyDescent="0.3">
      <c r="A18" s="48">
        <v>13</v>
      </c>
      <c r="B18" s="7" t="s">
        <v>781</v>
      </c>
      <c r="C18" s="48" t="s">
        <v>45</v>
      </c>
      <c r="D18" s="9" t="s">
        <v>38</v>
      </c>
      <c r="E18" s="9" t="s">
        <v>59</v>
      </c>
      <c r="F18" s="7" t="s">
        <v>60</v>
      </c>
      <c r="G18" s="8">
        <v>59070000</v>
      </c>
      <c r="H18" s="41"/>
      <c r="I18" s="42"/>
      <c r="J18" s="42"/>
    </row>
    <row r="19" spans="1:10" s="44" customFormat="1" ht="45" hidden="1" customHeight="1" x14ac:dyDescent="0.3">
      <c r="A19" s="48">
        <v>14</v>
      </c>
      <c r="B19" s="7" t="s">
        <v>781</v>
      </c>
      <c r="C19" s="48" t="s">
        <v>45</v>
      </c>
      <c r="D19" s="9" t="s">
        <v>38</v>
      </c>
      <c r="E19" s="9" t="s">
        <v>61</v>
      </c>
      <c r="F19" s="7" t="s">
        <v>60</v>
      </c>
      <c r="G19" s="8">
        <v>64465000</v>
      </c>
      <c r="H19" s="41"/>
      <c r="I19" s="42"/>
      <c r="J19" s="42"/>
    </row>
    <row r="20" spans="1:10" s="44" customFormat="1" ht="45" hidden="1" customHeight="1" x14ac:dyDescent="0.3">
      <c r="A20" s="48">
        <v>15</v>
      </c>
      <c r="B20" s="7" t="s">
        <v>781</v>
      </c>
      <c r="C20" s="48" t="s">
        <v>42</v>
      </c>
      <c r="D20" s="9" t="s">
        <v>38</v>
      </c>
      <c r="E20" s="9" t="s">
        <v>62</v>
      </c>
      <c r="F20" s="7" t="s">
        <v>60</v>
      </c>
      <c r="G20" s="8">
        <v>23559000</v>
      </c>
      <c r="H20" s="41"/>
      <c r="I20" s="42"/>
      <c r="J20" s="42"/>
    </row>
    <row r="21" spans="1:10" s="44" customFormat="1" ht="45" hidden="1" customHeight="1" x14ac:dyDescent="0.3">
      <c r="A21" s="48">
        <v>16</v>
      </c>
      <c r="B21" s="7" t="s">
        <v>781</v>
      </c>
      <c r="C21" s="48" t="s">
        <v>45</v>
      </c>
      <c r="D21" s="9" t="s">
        <v>38</v>
      </c>
      <c r="E21" s="9" t="s">
        <v>63</v>
      </c>
      <c r="F21" s="7" t="s">
        <v>64</v>
      </c>
      <c r="G21" s="8">
        <v>23457000</v>
      </c>
      <c r="H21" s="41"/>
      <c r="I21" s="42"/>
      <c r="J21" s="42"/>
    </row>
    <row r="22" spans="1:10" s="44" customFormat="1" ht="45" hidden="1" customHeight="1" x14ac:dyDescent="0.3">
      <c r="A22" s="48">
        <v>17</v>
      </c>
      <c r="B22" s="7" t="s">
        <v>781</v>
      </c>
      <c r="C22" s="48" t="s">
        <v>65</v>
      </c>
      <c r="D22" s="9" t="s">
        <v>38</v>
      </c>
      <c r="E22" s="9" t="s">
        <v>66</v>
      </c>
      <c r="F22" s="7" t="s">
        <v>44</v>
      </c>
      <c r="G22" s="8">
        <v>89827000</v>
      </c>
      <c r="H22" s="41"/>
      <c r="I22" s="42"/>
      <c r="J22" s="42"/>
    </row>
    <row r="23" spans="1:10" s="44" customFormat="1" ht="45" hidden="1" customHeight="1" x14ac:dyDescent="0.3">
      <c r="A23" s="48">
        <v>18</v>
      </c>
      <c r="B23" s="7" t="s">
        <v>781</v>
      </c>
      <c r="C23" s="48" t="s">
        <v>53</v>
      </c>
      <c r="D23" s="9" t="s">
        <v>38</v>
      </c>
      <c r="E23" s="9" t="s">
        <v>67</v>
      </c>
      <c r="F23" s="7" t="s">
        <v>44</v>
      </c>
      <c r="G23" s="8">
        <v>125490000</v>
      </c>
      <c r="H23" s="41"/>
      <c r="I23" s="42"/>
      <c r="J23" s="42"/>
    </row>
    <row r="24" spans="1:10" s="44" customFormat="1" ht="45" hidden="1" customHeight="1" x14ac:dyDescent="0.3">
      <c r="A24" s="48">
        <v>19</v>
      </c>
      <c r="B24" s="7" t="s">
        <v>781</v>
      </c>
      <c r="C24" s="48" t="s">
        <v>45</v>
      </c>
      <c r="D24" s="9" t="s">
        <v>38</v>
      </c>
      <c r="E24" s="9" t="s">
        <v>68</v>
      </c>
      <c r="F24" s="7" t="s">
        <v>44</v>
      </c>
      <c r="G24" s="8">
        <v>47362000</v>
      </c>
      <c r="H24" s="41"/>
      <c r="I24" s="42"/>
      <c r="J24" s="42"/>
    </row>
    <row r="25" spans="1:10" s="44" customFormat="1" ht="45" hidden="1" customHeight="1" x14ac:dyDescent="0.3">
      <c r="A25" s="48">
        <v>20</v>
      </c>
      <c r="B25" s="7" t="s">
        <v>781</v>
      </c>
      <c r="C25" s="48" t="s">
        <v>45</v>
      </c>
      <c r="D25" s="9" t="s">
        <v>38</v>
      </c>
      <c r="E25" s="9" t="s">
        <v>69</v>
      </c>
      <c r="F25" s="7" t="s">
        <v>44</v>
      </c>
      <c r="G25" s="8">
        <v>345845000</v>
      </c>
      <c r="H25" s="41"/>
      <c r="I25" s="42"/>
      <c r="J25" s="42"/>
    </row>
    <row r="26" spans="1:10" s="44" customFormat="1" ht="45" hidden="1" customHeight="1" x14ac:dyDescent="0.3">
      <c r="A26" s="48">
        <v>21</v>
      </c>
      <c r="B26" s="7" t="s">
        <v>781</v>
      </c>
      <c r="C26" s="48" t="s">
        <v>45</v>
      </c>
      <c r="D26" s="9" t="s">
        <v>38</v>
      </c>
      <c r="E26" s="9" t="s">
        <v>70</v>
      </c>
      <c r="F26" s="7" t="s">
        <v>44</v>
      </c>
      <c r="G26" s="8">
        <v>37468000</v>
      </c>
      <c r="H26" s="41"/>
      <c r="I26" s="42"/>
      <c r="J26" s="42"/>
    </row>
    <row r="27" spans="1:10" s="44" customFormat="1" ht="45" hidden="1" customHeight="1" x14ac:dyDescent="0.3">
      <c r="A27" s="48">
        <v>22</v>
      </c>
      <c r="B27" s="7" t="s">
        <v>781</v>
      </c>
      <c r="C27" s="48" t="s">
        <v>45</v>
      </c>
      <c r="D27" s="9" t="s">
        <v>38</v>
      </c>
      <c r="E27" s="9" t="s">
        <v>71</v>
      </c>
      <c r="F27" s="7" t="s">
        <v>44</v>
      </c>
      <c r="G27" s="8">
        <v>280779000</v>
      </c>
      <c r="H27" s="41"/>
      <c r="I27" s="42"/>
      <c r="J27" s="42"/>
    </row>
    <row r="28" spans="1:10" s="44" customFormat="1" ht="45" hidden="1" customHeight="1" x14ac:dyDescent="0.3">
      <c r="A28" s="48">
        <v>23</v>
      </c>
      <c r="B28" s="7" t="s">
        <v>781</v>
      </c>
      <c r="C28" s="48" t="s">
        <v>45</v>
      </c>
      <c r="D28" s="9" t="s">
        <v>38</v>
      </c>
      <c r="E28" s="9" t="s">
        <v>72</v>
      </c>
      <c r="F28" s="7" t="s">
        <v>48</v>
      </c>
      <c r="G28" s="8">
        <v>123359000</v>
      </c>
      <c r="H28" s="41"/>
      <c r="I28" s="42"/>
      <c r="J28" s="42"/>
    </row>
    <row r="29" spans="1:10" s="44" customFormat="1" ht="45" hidden="1" customHeight="1" x14ac:dyDescent="0.3">
      <c r="A29" s="48">
        <v>24</v>
      </c>
      <c r="B29" s="7" t="s">
        <v>781</v>
      </c>
      <c r="C29" s="48" t="s">
        <v>42</v>
      </c>
      <c r="D29" s="9" t="s">
        <v>38</v>
      </c>
      <c r="E29" s="9" t="s">
        <v>73</v>
      </c>
      <c r="F29" s="7" t="s">
        <v>52</v>
      </c>
      <c r="G29" s="8">
        <v>37721000</v>
      </c>
      <c r="H29" s="41"/>
      <c r="I29" s="42"/>
      <c r="J29" s="42"/>
    </row>
    <row r="30" spans="1:10" s="44" customFormat="1" ht="45" hidden="1" customHeight="1" x14ac:dyDescent="0.3">
      <c r="A30" s="48">
        <v>25</v>
      </c>
      <c r="B30" s="7" t="s">
        <v>781</v>
      </c>
      <c r="C30" s="48" t="s">
        <v>45</v>
      </c>
      <c r="D30" s="9" t="s">
        <v>38</v>
      </c>
      <c r="E30" s="9" t="s">
        <v>74</v>
      </c>
      <c r="F30" s="7" t="s">
        <v>52</v>
      </c>
      <c r="G30" s="8">
        <v>85648000</v>
      </c>
      <c r="H30" s="41"/>
      <c r="I30" s="42"/>
      <c r="J30" s="42"/>
    </row>
    <row r="31" spans="1:10" s="44" customFormat="1" ht="45" hidden="1" customHeight="1" x14ac:dyDescent="0.3">
      <c r="A31" s="48">
        <v>26</v>
      </c>
      <c r="B31" s="7" t="s">
        <v>781</v>
      </c>
      <c r="C31" s="48" t="s">
        <v>45</v>
      </c>
      <c r="D31" s="9" t="s">
        <v>38</v>
      </c>
      <c r="E31" s="9" t="s">
        <v>75</v>
      </c>
      <c r="F31" s="7" t="s">
        <v>60</v>
      </c>
      <c r="G31" s="8">
        <v>31163000</v>
      </c>
      <c r="H31" s="41"/>
      <c r="I31" s="42"/>
      <c r="J31" s="42"/>
    </row>
    <row r="32" spans="1:10" s="44" customFormat="1" ht="45" hidden="1" customHeight="1" x14ac:dyDescent="0.3">
      <c r="A32" s="48">
        <v>27</v>
      </c>
      <c r="B32" s="7" t="s">
        <v>781</v>
      </c>
      <c r="C32" s="48" t="s">
        <v>45</v>
      </c>
      <c r="D32" s="9" t="s">
        <v>38</v>
      </c>
      <c r="E32" s="9" t="s">
        <v>76</v>
      </c>
      <c r="F32" s="7" t="s">
        <v>64</v>
      </c>
      <c r="G32" s="8">
        <v>73591000</v>
      </c>
      <c r="H32" s="41"/>
      <c r="I32" s="42"/>
      <c r="J32" s="42"/>
    </row>
    <row r="33" spans="1:10" s="44" customFormat="1" ht="45" hidden="1" customHeight="1" x14ac:dyDescent="0.3">
      <c r="A33" s="48">
        <v>28</v>
      </c>
      <c r="B33" s="7" t="s">
        <v>781</v>
      </c>
      <c r="C33" s="48" t="s">
        <v>10</v>
      </c>
      <c r="D33" s="9" t="s">
        <v>38</v>
      </c>
      <c r="E33" s="9" t="s">
        <v>77</v>
      </c>
      <c r="F33" s="7" t="s">
        <v>60</v>
      </c>
      <c r="G33" s="8">
        <v>62236000</v>
      </c>
      <c r="H33" s="41"/>
      <c r="I33" s="42"/>
      <c r="J33" s="42"/>
    </row>
    <row r="34" spans="1:10" s="44" customFormat="1" ht="45" hidden="1" customHeight="1" x14ac:dyDescent="0.3">
      <c r="A34" s="48">
        <v>29</v>
      </c>
      <c r="B34" s="7" t="s">
        <v>781</v>
      </c>
      <c r="C34" s="48" t="s">
        <v>45</v>
      </c>
      <c r="D34" s="9" t="s">
        <v>38</v>
      </c>
      <c r="E34" s="9" t="s">
        <v>78</v>
      </c>
      <c r="F34" s="7" t="s">
        <v>40</v>
      </c>
      <c r="G34" s="8">
        <v>1009792000</v>
      </c>
      <c r="H34" s="41"/>
      <c r="I34" s="42"/>
      <c r="J34" s="42"/>
    </row>
    <row r="35" spans="1:10" s="44" customFormat="1" ht="45" hidden="1" customHeight="1" x14ac:dyDescent="0.3">
      <c r="A35" s="48">
        <v>30</v>
      </c>
      <c r="B35" s="7" t="s">
        <v>781</v>
      </c>
      <c r="C35" s="48" t="s">
        <v>45</v>
      </c>
      <c r="D35" s="9" t="s">
        <v>38</v>
      </c>
      <c r="E35" s="9" t="s">
        <v>79</v>
      </c>
      <c r="F35" s="7" t="s">
        <v>40</v>
      </c>
      <c r="G35" s="8">
        <v>469137000</v>
      </c>
      <c r="H35" s="41"/>
      <c r="I35" s="42"/>
      <c r="J35" s="42"/>
    </row>
    <row r="36" spans="1:10" s="44" customFormat="1" ht="45" hidden="1" customHeight="1" x14ac:dyDescent="0.3">
      <c r="A36" s="48">
        <v>31</v>
      </c>
      <c r="B36" s="7" t="s">
        <v>781</v>
      </c>
      <c r="C36" s="72" t="s">
        <v>12</v>
      </c>
      <c r="D36" s="9" t="s">
        <v>38</v>
      </c>
      <c r="E36" s="9" t="s">
        <v>80</v>
      </c>
      <c r="F36" s="7" t="s">
        <v>40</v>
      </c>
      <c r="G36" s="8">
        <v>23546000</v>
      </c>
      <c r="H36" s="41"/>
      <c r="I36" s="42"/>
      <c r="J36" s="42"/>
    </row>
    <row r="37" spans="1:10" s="44" customFormat="1" ht="45" hidden="1" customHeight="1" x14ac:dyDescent="0.3">
      <c r="A37" s="96">
        <v>32</v>
      </c>
      <c r="B37" s="98" t="s">
        <v>781</v>
      </c>
      <c r="C37" s="96" t="s">
        <v>45</v>
      </c>
      <c r="D37" s="99" t="s">
        <v>38</v>
      </c>
      <c r="E37" s="99" t="s">
        <v>81</v>
      </c>
      <c r="F37" s="7" t="s">
        <v>44</v>
      </c>
      <c r="G37" s="8">
        <v>71529000</v>
      </c>
      <c r="H37" s="41"/>
      <c r="I37" s="42"/>
      <c r="J37" s="42"/>
    </row>
    <row r="38" spans="1:10" s="44" customFormat="1" ht="45" hidden="1" customHeight="1" x14ac:dyDescent="0.3">
      <c r="A38" s="97"/>
      <c r="B38" s="97"/>
      <c r="C38" s="97"/>
      <c r="D38" s="100"/>
      <c r="E38" s="100"/>
      <c r="F38" s="7" t="s">
        <v>578</v>
      </c>
      <c r="G38" s="8">
        <v>2500000</v>
      </c>
      <c r="H38" s="41"/>
      <c r="I38" s="42"/>
      <c r="J38" s="42"/>
    </row>
    <row r="39" spans="1:10" s="44" customFormat="1" ht="45" hidden="1" customHeight="1" x14ac:dyDescent="0.3">
      <c r="A39" s="48">
        <v>33</v>
      </c>
      <c r="B39" s="7" t="s">
        <v>781</v>
      </c>
      <c r="C39" s="48" t="s">
        <v>65</v>
      </c>
      <c r="D39" s="9" t="s">
        <v>38</v>
      </c>
      <c r="E39" s="9" t="s">
        <v>82</v>
      </c>
      <c r="F39" s="7" t="s">
        <v>48</v>
      </c>
      <c r="G39" s="8">
        <v>41664000</v>
      </c>
      <c r="H39" s="41"/>
      <c r="I39" s="42"/>
      <c r="J39" s="42"/>
    </row>
    <row r="40" spans="1:10" s="44" customFormat="1" ht="45" hidden="1" customHeight="1" x14ac:dyDescent="0.3">
      <c r="A40" s="48">
        <v>34</v>
      </c>
      <c r="B40" s="7" t="s">
        <v>781</v>
      </c>
      <c r="C40" s="48" t="s">
        <v>45</v>
      </c>
      <c r="D40" s="9" t="s">
        <v>38</v>
      </c>
      <c r="E40" s="9" t="s">
        <v>83</v>
      </c>
      <c r="F40" s="7" t="s">
        <v>60</v>
      </c>
      <c r="G40" s="8">
        <v>75424000</v>
      </c>
      <c r="H40" s="41"/>
      <c r="I40" s="42"/>
      <c r="J40" s="42"/>
    </row>
    <row r="41" spans="1:10" s="44" customFormat="1" ht="45" hidden="1" customHeight="1" x14ac:dyDescent="0.3">
      <c r="A41" s="48">
        <v>35</v>
      </c>
      <c r="B41" s="7" t="s">
        <v>781</v>
      </c>
      <c r="C41" s="48" t="s">
        <v>45</v>
      </c>
      <c r="D41" s="9" t="s">
        <v>38</v>
      </c>
      <c r="E41" s="9" t="s">
        <v>84</v>
      </c>
      <c r="F41" s="7" t="s">
        <v>40</v>
      </c>
      <c r="G41" s="8">
        <v>202284000</v>
      </c>
      <c r="H41" s="41"/>
      <c r="I41" s="42"/>
      <c r="J41" s="42"/>
    </row>
    <row r="42" spans="1:10" s="44" customFormat="1" ht="45" hidden="1" customHeight="1" x14ac:dyDescent="0.3">
      <c r="A42" s="96">
        <v>36</v>
      </c>
      <c r="B42" s="98" t="s">
        <v>781</v>
      </c>
      <c r="C42" s="96" t="s">
        <v>45</v>
      </c>
      <c r="D42" s="99" t="s">
        <v>38</v>
      </c>
      <c r="E42" s="99" t="s">
        <v>85</v>
      </c>
      <c r="F42" s="7" t="s">
        <v>44</v>
      </c>
      <c r="G42" s="8">
        <v>40849000</v>
      </c>
      <c r="H42" s="41"/>
      <c r="I42" s="42"/>
      <c r="J42" s="42"/>
    </row>
    <row r="43" spans="1:10" s="44" customFormat="1" ht="45" hidden="1" customHeight="1" x14ac:dyDescent="0.3">
      <c r="A43" s="97"/>
      <c r="B43" s="97"/>
      <c r="C43" s="97"/>
      <c r="D43" s="100"/>
      <c r="E43" s="100"/>
      <c r="F43" s="7" t="s">
        <v>249</v>
      </c>
      <c r="G43" s="8">
        <v>7500000</v>
      </c>
      <c r="H43" s="41"/>
      <c r="I43" s="42"/>
      <c r="J43" s="42"/>
    </row>
    <row r="44" spans="1:10" s="44" customFormat="1" ht="45" hidden="1" customHeight="1" x14ac:dyDescent="0.3">
      <c r="A44" s="48">
        <v>37</v>
      </c>
      <c r="B44" s="7" t="s">
        <v>781</v>
      </c>
      <c r="C44" s="48" t="s">
        <v>45</v>
      </c>
      <c r="D44" s="9" t="s">
        <v>38</v>
      </c>
      <c r="E44" s="9" t="s">
        <v>86</v>
      </c>
      <c r="F44" s="7" t="s">
        <v>48</v>
      </c>
      <c r="G44" s="8">
        <v>82190000</v>
      </c>
      <c r="H44" s="41"/>
      <c r="I44" s="42"/>
      <c r="J44" s="42"/>
    </row>
    <row r="45" spans="1:10" s="44" customFormat="1" ht="45" hidden="1" customHeight="1" x14ac:dyDescent="0.3">
      <c r="A45" s="48">
        <v>38</v>
      </c>
      <c r="B45" s="7" t="s">
        <v>781</v>
      </c>
      <c r="C45" s="48" t="s">
        <v>87</v>
      </c>
      <c r="D45" s="9" t="s">
        <v>38</v>
      </c>
      <c r="E45" s="9" t="s">
        <v>88</v>
      </c>
      <c r="F45" s="7" t="s">
        <v>60</v>
      </c>
      <c r="G45" s="8">
        <v>50417000</v>
      </c>
      <c r="H45" s="41"/>
      <c r="I45" s="42"/>
      <c r="J45" s="42"/>
    </row>
    <row r="46" spans="1:10" s="44" customFormat="1" ht="45" hidden="1" customHeight="1" x14ac:dyDescent="0.3">
      <c r="A46" s="48">
        <v>39</v>
      </c>
      <c r="B46" s="7" t="s">
        <v>781</v>
      </c>
      <c r="C46" s="48" t="s">
        <v>42</v>
      </c>
      <c r="D46" s="9" t="s">
        <v>38</v>
      </c>
      <c r="E46" s="9" t="s">
        <v>89</v>
      </c>
      <c r="F46" s="7" t="s">
        <v>60</v>
      </c>
      <c r="G46" s="8">
        <v>47703000</v>
      </c>
      <c r="H46" s="41"/>
      <c r="I46" s="42"/>
      <c r="J46" s="42"/>
    </row>
    <row r="47" spans="1:10" s="44" customFormat="1" ht="45" hidden="1" customHeight="1" x14ac:dyDescent="0.3">
      <c r="A47" s="96">
        <v>40</v>
      </c>
      <c r="B47" s="98" t="s">
        <v>781</v>
      </c>
      <c r="C47" s="96" t="s">
        <v>42</v>
      </c>
      <c r="D47" s="99" t="s">
        <v>38</v>
      </c>
      <c r="E47" s="99" t="s">
        <v>90</v>
      </c>
      <c r="F47" s="7" t="s">
        <v>40</v>
      </c>
      <c r="G47" s="8">
        <v>29228000</v>
      </c>
      <c r="H47" s="41"/>
      <c r="I47" s="42"/>
      <c r="J47" s="42"/>
    </row>
    <row r="48" spans="1:10" s="44" customFormat="1" ht="45" hidden="1" customHeight="1" x14ac:dyDescent="0.3">
      <c r="A48" s="97"/>
      <c r="B48" s="97"/>
      <c r="C48" s="97"/>
      <c r="D48" s="100"/>
      <c r="E48" s="100"/>
      <c r="F48" s="7" t="s">
        <v>579</v>
      </c>
      <c r="G48" s="8">
        <v>9600000</v>
      </c>
      <c r="H48" s="41"/>
      <c r="I48" s="42"/>
      <c r="J48" s="42"/>
    </row>
    <row r="49" spans="1:10" s="44" customFormat="1" ht="45" hidden="1" customHeight="1" x14ac:dyDescent="0.3">
      <c r="A49" s="48">
        <v>41</v>
      </c>
      <c r="B49" s="7" t="s">
        <v>781</v>
      </c>
      <c r="C49" s="48" t="s">
        <v>45</v>
      </c>
      <c r="D49" s="9" t="s">
        <v>38</v>
      </c>
      <c r="E49" s="9" t="s">
        <v>91</v>
      </c>
      <c r="F49" s="7" t="s">
        <v>60</v>
      </c>
      <c r="G49" s="8">
        <v>46487000</v>
      </c>
      <c r="H49" s="41"/>
      <c r="I49" s="42"/>
      <c r="J49" s="42"/>
    </row>
    <row r="50" spans="1:10" s="44" customFormat="1" ht="45" hidden="1" customHeight="1" x14ac:dyDescent="0.3">
      <c r="A50" s="48">
        <v>42</v>
      </c>
      <c r="B50" s="7" t="s">
        <v>781</v>
      </c>
      <c r="C50" s="48" t="s">
        <v>45</v>
      </c>
      <c r="D50" s="9" t="s">
        <v>38</v>
      </c>
      <c r="E50" s="9" t="s">
        <v>92</v>
      </c>
      <c r="F50" s="7" t="s">
        <v>60</v>
      </c>
      <c r="G50" s="8">
        <v>115248000</v>
      </c>
      <c r="H50" s="41"/>
      <c r="I50" s="42"/>
      <c r="J50" s="42"/>
    </row>
    <row r="51" spans="1:10" s="44" customFormat="1" ht="45" hidden="1" customHeight="1" x14ac:dyDescent="0.3">
      <c r="A51" s="48">
        <v>43</v>
      </c>
      <c r="B51" s="7" t="s">
        <v>781</v>
      </c>
      <c r="C51" s="48" t="s">
        <v>45</v>
      </c>
      <c r="D51" s="9" t="s">
        <v>38</v>
      </c>
      <c r="E51" s="9" t="s">
        <v>93</v>
      </c>
      <c r="F51" s="7" t="s">
        <v>40</v>
      </c>
      <c r="G51" s="8">
        <v>64684000</v>
      </c>
      <c r="H51" s="41"/>
      <c r="I51" s="42"/>
      <c r="J51" s="42"/>
    </row>
    <row r="52" spans="1:10" s="44" customFormat="1" ht="45" hidden="1" customHeight="1" x14ac:dyDescent="0.3">
      <c r="A52" s="48">
        <v>44</v>
      </c>
      <c r="B52" s="7" t="s">
        <v>781</v>
      </c>
      <c r="C52" s="48" t="s">
        <v>45</v>
      </c>
      <c r="D52" s="9" t="s">
        <v>38</v>
      </c>
      <c r="E52" s="9" t="s">
        <v>94</v>
      </c>
      <c r="F52" s="7" t="s">
        <v>40</v>
      </c>
      <c r="G52" s="8">
        <v>141230000</v>
      </c>
      <c r="H52" s="41"/>
      <c r="I52" s="42"/>
      <c r="J52" s="42"/>
    </row>
    <row r="53" spans="1:10" s="44" customFormat="1" ht="45" hidden="1" customHeight="1" x14ac:dyDescent="0.3">
      <c r="A53" s="48">
        <v>45</v>
      </c>
      <c r="B53" s="7" t="s">
        <v>781</v>
      </c>
      <c r="C53" s="48" t="s">
        <v>45</v>
      </c>
      <c r="D53" s="9" t="s">
        <v>38</v>
      </c>
      <c r="E53" s="9" t="s">
        <v>95</v>
      </c>
      <c r="F53" s="7" t="s">
        <v>40</v>
      </c>
      <c r="G53" s="8">
        <v>71532000</v>
      </c>
      <c r="H53" s="41"/>
      <c r="I53" s="42"/>
      <c r="J53" s="42"/>
    </row>
    <row r="54" spans="1:10" s="44" customFormat="1" ht="45" hidden="1" customHeight="1" x14ac:dyDescent="0.3">
      <c r="A54" s="96">
        <v>46</v>
      </c>
      <c r="B54" s="98" t="s">
        <v>781</v>
      </c>
      <c r="C54" s="96" t="s">
        <v>45</v>
      </c>
      <c r="D54" s="99" t="s">
        <v>38</v>
      </c>
      <c r="E54" s="99" t="s">
        <v>96</v>
      </c>
      <c r="F54" s="7" t="s">
        <v>44</v>
      </c>
      <c r="G54" s="8">
        <v>180866000</v>
      </c>
      <c r="H54" s="41"/>
      <c r="I54" s="42"/>
      <c r="J54" s="42"/>
    </row>
    <row r="55" spans="1:10" s="44" customFormat="1" ht="45" hidden="1" customHeight="1" x14ac:dyDescent="0.3">
      <c r="A55" s="97"/>
      <c r="B55" s="97"/>
      <c r="C55" s="97"/>
      <c r="D55" s="100"/>
      <c r="E55" s="100"/>
      <c r="F55" s="7" t="s">
        <v>580</v>
      </c>
      <c r="G55" s="8">
        <v>3500000</v>
      </c>
      <c r="H55" s="41"/>
      <c r="I55" s="42"/>
      <c r="J55" s="42"/>
    </row>
    <row r="56" spans="1:10" s="44" customFormat="1" ht="45" hidden="1" customHeight="1" x14ac:dyDescent="0.3">
      <c r="A56" s="48">
        <v>47</v>
      </c>
      <c r="B56" s="7" t="s">
        <v>781</v>
      </c>
      <c r="C56" s="48" t="s">
        <v>45</v>
      </c>
      <c r="D56" s="9" t="s">
        <v>38</v>
      </c>
      <c r="E56" s="9" t="s">
        <v>97</v>
      </c>
      <c r="F56" s="7" t="s">
        <v>44</v>
      </c>
      <c r="G56" s="8">
        <v>65233000</v>
      </c>
      <c r="H56" s="41"/>
      <c r="I56" s="42"/>
      <c r="J56" s="42"/>
    </row>
    <row r="57" spans="1:10" s="44" customFormat="1" ht="45" hidden="1" customHeight="1" x14ac:dyDescent="0.3">
      <c r="A57" s="96">
        <v>48</v>
      </c>
      <c r="B57" s="98" t="s">
        <v>781</v>
      </c>
      <c r="C57" s="96" t="s">
        <v>45</v>
      </c>
      <c r="D57" s="99" t="s">
        <v>38</v>
      </c>
      <c r="E57" s="99" t="s">
        <v>98</v>
      </c>
      <c r="F57" s="7" t="s">
        <v>44</v>
      </c>
      <c r="G57" s="8">
        <v>37001000</v>
      </c>
      <c r="H57" s="41"/>
      <c r="I57" s="42"/>
      <c r="J57" s="42"/>
    </row>
    <row r="58" spans="1:10" s="44" customFormat="1" ht="45" hidden="1" customHeight="1" x14ac:dyDescent="0.3">
      <c r="A58" s="97"/>
      <c r="B58" s="97"/>
      <c r="C58" s="97"/>
      <c r="D58" s="100"/>
      <c r="E58" s="100"/>
      <c r="F58" s="7" t="s">
        <v>581</v>
      </c>
      <c r="G58" s="8">
        <v>9500000</v>
      </c>
      <c r="H58" s="41"/>
      <c r="I58" s="42"/>
      <c r="J58" s="42"/>
    </row>
    <row r="59" spans="1:10" s="44" customFormat="1" ht="45" hidden="1" customHeight="1" x14ac:dyDescent="0.3">
      <c r="A59" s="48">
        <v>49</v>
      </c>
      <c r="B59" s="7" t="s">
        <v>781</v>
      </c>
      <c r="C59" s="48" t="s">
        <v>45</v>
      </c>
      <c r="D59" s="9" t="s">
        <v>38</v>
      </c>
      <c r="E59" s="9" t="s">
        <v>99</v>
      </c>
      <c r="F59" s="7" t="s">
        <v>40</v>
      </c>
      <c r="G59" s="8">
        <v>205370000</v>
      </c>
      <c r="H59" s="41"/>
      <c r="I59" s="42"/>
      <c r="J59" s="42"/>
    </row>
    <row r="60" spans="1:10" s="44" customFormat="1" ht="45" hidden="1" customHeight="1" x14ac:dyDescent="0.3">
      <c r="A60" s="48">
        <v>50</v>
      </c>
      <c r="B60" s="7" t="s">
        <v>781</v>
      </c>
      <c r="C60" s="48" t="s">
        <v>45</v>
      </c>
      <c r="D60" s="9" t="s">
        <v>38</v>
      </c>
      <c r="E60" s="9" t="s">
        <v>100</v>
      </c>
      <c r="F60" s="7" t="s">
        <v>40</v>
      </c>
      <c r="G60" s="8">
        <v>144630000</v>
      </c>
      <c r="H60" s="41"/>
      <c r="I60" s="42"/>
      <c r="J60" s="42"/>
    </row>
    <row r="61" spans="1:10" s="44" customFormat="1" ht="45" hidden="1" customHeight="1" x14ac:dyDescent="0.3">
      <c r="A61" s="48">
        <v>51</v>
      </c>
      <c r="B61" s="7" t="s">
        <v>781</v>
      </c>
      <c r="C61" s="48" t="s">
        <v>45</v>
      </c>
      <c r="D61" s="9" t="s">
        <v>38</v>
      </c>
      <c r="E61" s="9" t="s">
        <v>101</v>
      </c>
      <c r="F61" s="7" t="s">
        <v>40</v>
      </c>
      <c r="G61" s="8">
        <v>71233000</v>
      </c>
      <c r="H61" s="41"/>
      <c r="I61" s="42"/>
      <c r="J61" s="42"/>
    </row>
    <row r="62" spans="1:10" s="44" customFormat="1" ht="45" hidden="1" customHeight="1" x14ac:dyDescent="0.3">
      <c r="A62" s="48">
        <v>52</v>
      </c>
      <c r="B62" s="7" t="s">
        <v>781</v>
      </c>
      <c r="C62" s="48" t="s">
        <v>45</v>
      </c>
      <c r="D62" s="9" t="s">
        <v>38</v>
      </c>
      <c r="E62" s="9" t="s">
        <v>102</v>
      </c>
      <c r="F62" s="7" t="s">
        <v>40</v>
      </c>
      <c r="G62" s="8">
        <v>57643000</v>
      </c>
      <c r="H62" s="41"/>
      <c r="I62" s="42"/>
      <c r="J62" s="42"/>
    </row>
    <row r="63" spans="1:10" s="44" customFormat="1" ht="45" hidden="1" customHeight="1" x14ac:dyDescent="0.3">
      <c r="A63" s="48">
        <v>53</v>
      </c>
      <c r="B63" s="7" t="s">
        <v>781</v>
      </c>
      <c r="C63" s="48" t="s">
        <v>45</v>
      </c>
      <c r="D63" s="9" t="s">
        <v>38</v>
      </c>
      <c r="E63" s="9" t="s">
        <v>103</v>
      </c>
      <c r="F63" s="7" t="s">
        <v>44</v>
      </c>
      <c r="G63" s="8">
        <v>58807000</v>
      </c>
      <c r="H63" s="41"/>
      <c r="I63" s="42"/>
      <c r="J63" s="42"/>
    </row>
    <row r="64" spans="1:10" s="44" customFormat="1" ht="45" hidden="1" customHeight="1" x14ac:dyDescent="0.3">
      <c r="A64" s="48">
        <v>54</v>
      </c>
      <c r="B64" s="7" t="s">
        <v>781</v>
      </c>
      <c r="C64" s="48" t="s">
        <v>45</v>
      </c>
      <c r="D64" s="9" t="s">
        <v>38</v>
      </c>
      <c r="E64" s="9" t="s">
        <v>104</v>
      </c>
      <c r="F64" s="7" t="s">
        <v>48</v>
      </c>
      <c r="G64" s="8">
        <v>49472000</v>
      </c>
      <c r="H64" s="41"/>
      <c r="I64" s="42"/>
      <c r="J64" s="42"/>
    </row>
    <row r="65" spans="1:10" s="44" customFormat="1" ht="45" hidden="1" customHeight="1" x14ac:dyDescent="0.3">
      <c r="A65" s="48">
        <v>55</v>
      </c>
      <c r="B65" s="7" t="s">
        <v>781</v>
      </c>
      <c r="C65" s="48" t="s">
        <v>45</v>
      </c>
      <c r="D65" s="9" t="s">
        <v>38</v>
      </c>
      <c r="E65" s="9" t="s">
        <v>105</v>
      </c>
      <c r="F65" s="7" t="s">
        <v>60</v>
      </c>
      <c r="G65" s="8">
        <v>12313000</v>
      </c>
      <c r="H65" s="41"/>
      <c r="I65" s="42"/>
      <c r="J65" s="42"/>
    </row>
    <row r="66" spans="1:10" s="44" customFormat="1" ht="45" hidden="1" customHeight="1" x14ac:dyDescent="0.3">
      <c r="A66" s="48">
        <v>56</v>
      </c>
      <c r="B66" s="7" t="s">
        <v>781</v>
      </c>
      <c r="C66" s="48" t="s">
        <v>45</v>
      </c>
      <c r="D66" s="9" t="s">
        <v>38</v>
      </c>
      <c r="E66" s="9" t="s">
        <v>106</v>
      </c>
      <c r="F66" s="7" t="s">
        <v>40</v>
      </c>
      <c r="G66" s="8">
        <v>104811000</v>
      </c>
      <c r="H66" s="41"/>
      <c r="I66" s="42"/>
      <c r="J66" s="42"/>
    </row>
    <row r="67" spans="1:10" s="44" customFormat="1" ht="45" hidden="1" customHeight="1" x14ac:dyDescent="0.3">
      <c r="A67" s="48">
        <v>57</v>
      </c>
      <c r="B67" s="7" t="s">
        <v>781</v>
      </c>
      <c r="C67" s="48" t="s">
        <v>45</v>
      </c>
      <c r="D67" s="9" t="s">
        <v>38</v>
      </c>
      <c r="E67" s="9" t="s">
        <v>107</v>
      </c>
      <c r="F67" s="7" t="s">
        <v>60</v>
      </c>
      <c r="G67" s="8">
        <v>37230000</v>
      </c>
      <c r="H67" s="41"/>
      <c r="I67" s="42"/>
      <c r="J67" s="42"/>
    </row>
    <row r="68" spans="1:10" s="44" customFormat="1" ht="45" hidden="1" customHeight="1" x14ac:dyDescent="0.3">
      <c r="A68" s="48">
        <v>58</v>
      </c>
      <c r="B68" s="7" t="s">
        <v>781</v>
      </c>
      <c r="C68" s="48" t="s">
        <v>45</v>
      </c>
      <c r="D68" s="9" t="s">
        <v>38</v>
      </c>
      <c r="E68" s="9" t="s">
        <v>108</v>
      </c>
      <c r="F68" s="7" t="s">
        <v>64</v>
      </c>
      <c r="G68" s="8">
        <v>118646000</v>
      </c>
      <c r="H68" s="41"/>
      <c r="I68" s="42"/>
      <c r="J68" s="42"/>
    </row>
    <row r="69" spans="1:10" s="44" customFormat="1" ht="45" hidden="1" customHeight="1" x14ac:dyDescent="0.3">
      <c r="A69" s="48">
        <v>59</v>
      </c>
      <c r="B69" s="7" t="s">
        <v>781</v>
      </c>
      <c r="C69" s="48" t="s">
        <v>45</v>
      </c>
      <c r="D69" s="9" t="s">
        <v>38</v>
      </c>
      <c r="E69" s="9" t="s">
        <v>109</v>
      </c>
      <c r="F69" s="7" t="s">
        <v>40</v>
      </c>
      <c r="G69" s="8">
        <v>163749000</v>
      </c>
      <c r="H69" s="41"/>
      <c r="I69" s="42"/>
      <c r="J69" s="42"/>
    </row>
    <row r="70" spans="1:10" s="44" customFormat="1" ht="45" hidden="1" customHeight="1" x14ac:dyDescent="0.3">
      <c r="A70" s="48">
        <v>60</v>
      </c>
      <c r="B70" s="7" t="s">
        <v>781</v>
      </c>
      <c r="C70" s="48" t="s">
        <v>45</v>
      </c>
      <c r="D70" s="9" t="s">
        <v>38</v>
      </c>
      <c r="E70" s="9" t="s">
        <v>110</v>
      </c>
      <c r="F70" s="7" t="s">
        <v>44</v>
      </c>
      <c r="G70" s="8">
        <v>51838000</v>
      </c>
      <c r="H70" s="41"/>
      <c r="I70" s="42"/>
      <c r="J70" s="42"/>
    </row>
    <row r="71" spans="1:10" s="44" customFormat="1" ht="45" hidden="1" customHeight="1" x14ac:dyDescent="0.3">
      <c r="A71" s="48">
        <v>61</v>
      </c>
      <c r="B71" s="7" t="s">
        <v>781</v>
      </c>
      <c r="C71" s="48" t="s">
        <v>45</v>
      </c>
      <c r="D71" s="9" t="s">
        <v>38</v>
      </c>
      <c r="E71" s="9" t="s">
        <v>111</v>
      </c>
      <c r="F71" s="7" t="s">
        <v>44</v>
      </c>
      <c r="G71" s="8">
        <v>50041000</v>
      </c>
      <c r="H71" s="41"/>
      <c r="I71" s="42"/>
      <c r="J71" s="42"/>
    </row>
    <row r="72" spans="1:10" s="44" customFormat="1" ht="45" hidden="1" customHeight="1" x14ac:dyDescent="0.3">
      <c r="A72" s="48">
        <v>62</v>
      </c>
      <c r="B72" s="7" t="s">
        <v>781</v>
      </c>
      <c r="C72" s="48" t="s">
        <v>45</v>
      </c>
      <c r="D72" s="9" t="s">
        <v>38</v>
      </c>
      <c r="E72" s="9" t="s">
        <v>112</v>
      </c>
      <c r="F72" s="7" t="s">
        <v>44</v>
      </c>
      <c r="G72" s="8">
        <v>196889000</v>
      </c>
      <c r="H72" s="41"/>
      <c r="I72" s="42"/>
      <c r="J72" s="42"/>
    </row>
    <row r="73" spans="1:10" s="44" customFormat="1" ht="45" hidden="1" customHeight="1" x14ac:dyDescent="0.3">
      <c r="A73" s="48">
        <v>63</v>
      </c>
      <c r="B73" s="7" t="s">
        <v>781</v>
      </c>
      <c r="C73" s="48" t="s">
        <v>45</v>
      </c>
      <c r="D73" s="9" t="s">
        <v>38</v>
      </c>
      <c r="E73" s="9" t="s">
        <v>113</v>
      </c>
      <c r="F73" s="7" t="s">
        <v>48</v>
      </c>
      <c r="G73" s="8">
        <v>86241000</v>
      </c>
      <c r="H73" s="41"/>
      <c r="I73" s="42"/>
      <c r="J73" s="42"/>
    </row>
    <row r="74" spans="1:10" s="44" customFormat="1" ht="45" hidden="1" customHeight="1" x14ac:dyDescent="0.3">
      <c r="A74" s="96">
        <v>64</v>
      </c>
      <c r="B74" s="98" t="s">
        <v>781</v>
      </c>
      <c r="C74" s="96" t="s">
        <v>45</v>
      </c>
      <c r="D74" s="99" t="s">
        <v>38</v>
      </c>
      <c r="E74" s="99" t="s">
        <v>114</v>
      </c>
      <c r="F74" s="7" t="s">
        <v>48</v>
      </c>
      <c r="G74" s="8">
        <v>89273000</v>
      </c>
      <c r="H74" s="41"/>
      <c r="I74" s="42"/>
      <c r="J74" s="42"/>
    </row>
    <row r="75" spans="1:10" s="44" customFormat="1" ht="45" hidden="1" customHeight="1" x14ac:dyDescent="0.3">
      <c r="A75" s="97"/>
      <c r="B75" s="97"/>
      <c r="C75" s="97"/>
      <c r="D75" s="100"/>
      <c r="E75" s="100"/>
      <c r="F75" s="7" t="s">
        <v>582</v>
      </c>
      <c r="G75" s="8">
        <v>5000000</v>
      </c>
      <c r="H75" s="41"/>
      <c r="I75" s="42"/>
      <c r="J75" s="42"/>
    </row>
    <row r="76" spans="1:10" s="44" customFormat="1" ht="45" hidden="1" customHeight="1" x14ac:dyDescent="0.3">
      <c r="A76" s="48">
        <v>65</v>
      </c>
      <c r="B76" s="7" t="s">
        <v>781</v>
      </c>
      <c r="C76" s="48" t="s">
        <v>45</v>
      </c>
      <c r="D76" s="9" t="s">
        <v>38</v>
      </c>
      <c r="E76" s="9" t="s">
        <v>115</v>
      </c>
      <c r="F76" s="7" t="s">
        <v>40</v>
      </c>
      <c r="G76" s="8">
        <v>27666000</v>
      </c>
      <c r="H76" s="41"/>
      <c r="I76" s="42"/>
      <c r="J76" s="42"/>
    </row>
    <row r="77" spans="1:10" s="2" customFormat="1" ht="45" hidden="1" customHeight="1" x14ac:dyDescent="0.3">
      <c r="A77" s="48">
        <v>66</v>
      </c>
      <c r="B77" s="7" t="s">
        <v>781</v>
      </c>
      <c r="C77" s="48" t="s">
        <v>65</v>
      </c>
      <c r="D77" s="9" t="s">
        <v>38</v>
      </c>
      <c r="E77" s="9" t="s">
        <v>250</v>
      </c>
      <c r="F77" s="7" t="s">
        <v>251</v>
      </c>
      <c r="G77" s="8">
        <v>120397000</v>
      </c>
      <c r="H77" s="10"/>
      <c r="I77" s="1"/>
      <c r="J77" s="1"/>
    </row>
    <row r="78" spans="1:10" s="2" customFormat="1" ht="45" hidden="1" customHeight="1" x14ac:dyDescent="0.3">
      <c r="A78" s="48">
        <v>67</v>
      </c>
      <c r="B78" s="7" t="s">
        <v>781</v>
      </c>
      <c r="C78" s="48" t="s">
        <v>215</v>
      </c>
      <c r="D78" s="9" t="s">
        <v>38</v>
      </c>
      <c r="E78" s="9" t="s">
        <v>583</v>
      </c>
      <c r="F78" s="7" t="s">
        <v>584</v>
      </c>
      <c r="G78" s="8">
        <v>29968000</v>
      </c>
      <c r="H78" s="10"/>
      <c r="I78" s="1"/>
      <c r="J78" s="1"/>
    </row>
    <row r="79" spans="1:10" s="2" customFormat="1" ht="45" hidden="1" customHeight="1" x14ac:dyDescent="0.3">
      <c r="A79" s="72">
        <v>68</v>
      </c>
      <c r="B79" s="7" t="s">
        <v>781</v>
      </c>
      <c r="C79" s="72" t="s">
        <v>7</v>
      </c>
      <c r="D79" s="9" t="s">
        <v>38</v>
      </c>
      <c r="E79" s="74" t="s">
        <v>585</v>
      </c>
      <c r="F79" s="7" t="s">
        <v>586</v>
      </c>
      <c r="G79" s="8">
        <v>19976000</v>
      </c>
      <c r="H79" s="10"/>
      <c r="I79" s="1"/>
      <c r="J79" s="1"/>
    </row>
    <row r="80" spans="1:10" s="2" customFormat="1" ht="45" hidden="1" customHeight="1" x14ac:dyDescent="0.3">
      <c r="A80" s="96">
        <v>69</v>
      </c>
      <c r="B80" s="98" t="s">
        <v>781</v>
      </c>
      <c r="C80" s="96" t="s">
        <v>7</v>
      </c>
      <c r="D80" s="99" t="s">
        <v>38</v>
      </c>
      <c r="E80" s="99" t="s">
        <v>587</v>
      </c>
      <c r="F80" s="7" t="s">
        <v>588</v>
      </c>
      <c r="G80" s="8">
        <v>75371000</v>
      </c>
      <c r="H80" s="10"/>
      <c r="I80" s="1"/>
      <c r="J80" s="1"/>
    </row>
    <row r="81" spans="1:10" s="2" customFormat="1" ht="45" hidden="1" customHeight="1" x14ac:dyDescent="0.3">
      <c r="A81" s="97"/>
      <c r="B81" s="97"/>
      <c r="C81" s="97"/>
      <c r="D81" s="100"/>
      <c r="E81" s="100"/>
      <c r="F81" s="7" t="s">
        <v>589</v>
      </c>
      <c r="G81" s="8">
        <v>4800000</v>
      </c>
      <c r="H81" s="10"/>
      <c r="I81" s="1"/>
      <c r="J81" s="1"/>
    </row>
    <row r="82" spans="1:10" s="2" customFormat="1" ht="45" hidden="1" customHeight="1" x14ac:dyDescent="0.3">
      <c r="A82" s="73">
        <v>70</v>
      </c>
      <c r="B82" s="7" t="s">
        <v>781</v>
      </c>
      <c r="C82" s="73" t="s">
        <v>7</v>
      </c>
      <c r="D82" s="75" t="s">
        <v>38</v>
      </c>
      <c r="E82" s="75" t="s">
        <v>590</v>
      </c>
      <c r="F82" s="7" t="s">
        <v>591</v>
      </c>
      <c r="G82" s="8">
        <v>19980000</v>
      </c>
      <c r="H82" s="10"/>
      <c r="I82" s="1"/>
      <c r="J82" s="1"/>
    </row>
    <row r="83" spans="1:10" s="2" customFormat="1" ht="45" hidden="1" customHeight="1" x14ac:dyDescent="0.3">
      <c r="A83" s="73">
        <v>71</v>
      </c>
      <c r="B83" s="7" t="s">
        <v>781</v>
      </c>
      <c r="C83" s="73" t="s">
        <v>7</v>
      </c>
      <c r="D83" s="75" t="s">
        <v>38</v>
      </c>
      <c r="E83" s="75" t="s">
        <v>592</v>
      </c>
      <c r="F83" s="7" t="s">
        <v>593</v>
      </c>
      <c r="G83" s="8">
        <v>31961000</v>
      </c>
      <c r="H83" s="10"/>
      <c r="I83" s="1"/>
      <c r="J83" s="1"/>
    </row>
    <row r="84" spans="1:10" s="44" customFormat="1" ht="45" hidden="1" customHeight="1" x14ac:dyDescent="0.3">
      <c r="A84" s="48">
        <v>72</v>
      </c>
      <c r="B84" s="7" t="s">
        <v>781</v>
      </c>
      <c r="C84" s="48" t="s">
        <v>14</v>
      </c>
      <c r="D84" s="9" t="s">
        <v>116</v>
      </c>
      <c r="E84" s="9" t="s">
        <v>82</v>
      </c>
      <c r="F84" s="7" t="s">
        <v>48</v>
      </c>
      <c r="G84" s="8">
        <v>13123000</v>
      </c>
      <c r="H84" s="41"/>
      <c r="I84" s="42"/>
      <c r="J84" s="42"/>
    </row>
    <row r="85" spans="1:10" s="44" customFormat="1" ht="45" hidden="1" customHeight="1" x14ac:dyDescent="0.3">
      <c r="A85" s="48">
        <v>73</v>
      </c>
      <c r="B85" s="7" t="s">
        <v>781</v>
      </c>
      <c r="C85" s="48" t="s">
        <v>14</v>
      </c>
      <c r="D85" s="9" t="s">
        <v>116</v>
      </c>
      <c r="E85" s="9" t="s">
        <v>67</v>
      </c>
      <c r="F85" s="7" t="s">
        <v>44</v>
      </c>
      <c r="G85" s="8">
        <v>25033000</v>
      </c>
      <c r="H85" s="41"/>
      <c r="I85" s="42"/>
      <c r="J85" s="42"/>
    </row>
    <row r="86" spans="1:10" s="44" customFormat="1" ht="45" hidden="1" customHeight="1" x14ac:dyDescent="0.3">
      <c r="A86" s="48">
        <v>74</v>
      </c>
      <c r="B86" s="7" t="s">
        <v>781</v>
      </c>
      <c r="C86" s="48" t="s">
        <v>14</v>
      </c>
      <c r="D86" s="9" t="s">
        <v>116</v>
      </c>
      <c r="E86" s="9" t="s">
        <v>68</v>
      </c>
      <c r="F86" s="7" t="s">
        <v>44</v>
      </c>
      <c r="G86" s="8">
        <v>27559000</v>
      </c>
      <c r="H86" s="41"/>
      <c r="I86" s="42"/>
      <c r="J86" s="42"/>
    </row>
    <row r="87" spans="1:10" s="44" customFormat="1" ht="45" hidden="1" customHeight="1" x14ac:dyDescent="0.3">
      <c r="A87" s="48">
        <v>75</v>
      </c>
      <c r="B87" s="7" t="s">
        <v>781</v>
      </c>
      <c r="C87" s="48" t="s">
        <v>14</v>
      </c>
      <c r="D87" s="9" t="s">
        <v>116</v>
      </c>
      <c r="E87" s="9" t="s">
        <v>117</v>
      </c>
      <c r="F87" s="7" t="s">
        <v>60</v>
      </c>
      <c r="G87" s="8">
        <v>43563000</v>
      </c>
      <c r="H87" s="41"/>
      <c r="I87" s="42"/>
      <c r="J87" s="42"/>
    </row>
    <row r="88" spans="1:10" s="44" customFormat="1" ht="45" hidden="1" customHeight="1" x14ac:dyDescent="0.3">
      <c r="A88" s="48">
        <v>76</v>
      </c>
      <c r="B88" s="7" t="s">
        <v>781</v>
      </c>
      <c r="C88" s="48" t="s">
        <v>14</v>
      </c>
      <c r="D88" s="9" t="s">
        <v>116</v>
      </c>
      <c r="E88" s="9" t="s">
        <v>113</v>
      </c>
      <c r="F88" s="7" t="s">
        <v>48</v>
      </c>
      <c r="G88" s="8">
        <v>8043000</v>
      </c>
      <c r="H88" s="41"/>
      <c r="I88" s="42"/>
      <c r="J88" s="42"/>
    </row>
    <row r="89" spans="1:10" s="44" customFormat="1" ht="45" hidden="1" customHeight="1" x14ac:dyDescent="0.3">
      <c r="A89" s="48">
        <v>77</v>
      </c>
      <c r="B89" s="7" t="s">
        <v>781</v>
      </c>
      <c r="C89" s="48" t="s">
        <v>14</v>
      </c>
      <c r="D89" s="9" t="s">
        <v>116</v>
      </c>
      <c r="E89" s="9" t="s">
        <v>111</v>
      </c>
      <c r="F89" s="7" t="s">
        <v>44</v>
      </c>
      <c r="G89" s="8">
        <v>6276000</v>
      </c>
      <c r="H89" s="41"/>
      <c r="I89" s="42"/>
      <c r="J89" s="42"/>
    </row>
    <row r="90" spans="1:10" s="44" customFormat="1" ht="45" hidden="1" customHeight="1" x14ac:dyDescent="0.3">
      <c r="A90" s="48">
        <v>78</v>
      </c>
      <c r="B90" s="7" t="s">
        <v>781</v>
      </c>
      <c r="C90" s="48" t="s">
        <v>14</v>
      </c>
      <c r="D90" s="9" t="s">
        <v>116</v>
      </c>
      <c r="E90" s="9" t="s">
        <v>74</v>
      </c>
      <c r="F90" s="7" t="s">
        <v>52</v>
      </c>
      <c r="G90" s="8">
        <v>26727000</v>
      </c>
      <c r="H90" s="41"/>
      <c r="I90" s="42"/>
      <c r="J90" s="42"/>
    </row>
    <row r="91" spans="1:10" s="44" customFormat="1" ht="45" hidden="1" customHeight="1" x14ac:dyDescent="0.3">
      <c r="A91" s="48">
        <v>79</v>
      </c>
      <c r="B91" s="7" t="s">
        <v>781</v>
      </c>
      <c r="C91" s="48" t="s">
        <v>13</v>
      </c>
      <c r="D91" s="9" t="s">
        <v>118</v>
      </c>
      <c r="E91" s="9" t="s">
        <v>86</v>
      </c>
      <c r="F91" s="7" t="s">
        <v>48</v>
      </c>
      <c r="G91" s="8">
        <v>11321000</v>
      </c>
      <c r="H91" s="41"/>
      <c r="I91" s="42"/>
      <c r="J91" s="42"/>
    </row>
    <row r="92" spans="1:10" s="44" customFormat="1" ht="45" hidden="1" customHeight="1" x14ac:dyDescent="0.3">
      <c r="A92" s="48">
        <v>80</v>
      </c>
      <c r="B92" s="7" t="s">
        <v>781</v>
      </c>
      <c r="C92" s="48" t="s">
        <v>13</v>
      </c>
      <c r="D92" s="9" t="s">
        <v>118</v>
      </c>
      <c r="E92" s="9" t="s">
        <v>51</v>
      </c>
      <c r="F92" s="7" t="s">
        <v>52</v>
      </c>
      <c r="G92" s="8">
        <v>126376000</v>
      </c>
      <c r="H92" s="41"/>
      <c r="I92" s="42"/>
      <c r="J92" s="42"/>
    </row>
    <row r="93" spans="1:10" s="44" customFormat="1" ht="45" hidden="1" customHeight="1" x14ac:dyDescent="0.3">
      <c r="A93" s="48">
        <v>81</v>
      </c>
      <c r="B93" s="7" t="s">
        <v>781</v>
      </c>
      <c r="C93" s="48" t="s">
        <v>13</v>
      </c>
      <c r="D93" s="9" t="s">
        <v>118</v>
      </c>
      <c r="E93" s="9" t="s">
        <v>119</v>
      </c>
      <c r="F93" s="7" t="s">
        <v>48</v>
      </c>
      <c r="G93" s="8">
        <v>53040000</v>
      </c>
      <c r="H93" s="41"/>
      <c r="I93" s="42"/>
      <c r="J93" s="42"/>
    </row>
    <row r="94" spans="1:10" s="44" customFormat="1" ht="68.099999999999994" hidden="1" customHeight="1" x14ac:dyDescent="0.3">
      <c r="A94" s="48">
        <v>82</v>
      </c>
      <c r="B94" s="7" t="s">
        <v>781</v>
      </c>
      <c r="C94" s="48" t="s">
        <v>13</v>
      </c>
      <c r="D94" s="9" t="s">
        <v>118</v>
      </c>
      <c r="E94" s="9" t="s">
        <v>54</v>
      </c>
      <c r="F94" s="7" t="s">
        <v>48</v>
      </c>
      <c r="G94" s="8">
        <v>30636000</v>
      </c>
      <c r="H94" s="41"/>
      <c r="I94" s="42"/>
      <c r="J94" s="42"/>
    </row>
    <row r="95" spans="1:10" s="44" customFormat="1" ht="45" hidden="1" customHeight="1" x14ac:dyDescent="0.3">
      <c r="A95" s="48">
        <v>83</v>
      </c>
      <c r="B95" s="7" t="s">
        <v>781</v>
      </c>
      <c r="C95" s="48" t="s">
        <v>13</v>
      </c>
      <c r="D95" s="9" t="s">
        <v>118</v>
      </c>
      <c r="E95" s="9" t="s">
        <v>55</v>
      </c>
      <c r="F95" s="7" t="s">
        <v>48</v>
      </c>
      <c r="G95" s="8">
        <v>150721000</v>
      </c>
      <c r="H95" s="41"/>
      <c r="I95" s="42"/>
      <c r="J95" s="42"/>
    </row>
    <row r="96" spans="1:10" s="44" customFormat="1" ht="45" hidden="1" customHeight="1" x14ac:dyDescent="0.3">
      <c r="A96" s="48">
        <v>84</v>
      </c>
      <c r="B96" s="7" t="s">
        <v>781</v>
      </c>
      <c r="C96" s="48" t="s">
        <v>13</v>
      </c>
      <c r="D96" s="9" t="s">
        <v>118</v>
      </c>
      <c r="E96" s="9" t="s">
        <v>56</v>
      </c>
      <c r="F96" s="7" t="s">
        <v>52</v>
      </c>
      <c r="G96" s="8">
        <v>25197000</v>
      </c>
      <c r="H96" s="41"/>
      <c r="I96" s="42"/>
      <c r="J96" s="42"/>
    </row>
    <row r="97" spans="1:10" s="44" customFormat="1" ht="45" hidden="1" customHeight="1" x14ac:dyDescent="0.3">
      <c r="A97" s="48">
        <v>85</v>
      </c>
      <c r="B97" s="7" t="s">
        <v>781</v>
      </c>
      <c r="C97" s="48" t="s">
        <v>13</v>
      </c>
      <c r="D97" s="9" t="s">
        <v>118</v>
      </c>
      <c r="E97" s="9" t="s">
        <v>57</v>
      </c>
      <c r="F97" s="7" t="s">
        <v>48</v>
      </c>
      <c r="G97" s="8">
        <v>47532000</v>
      </c>
      <c r="H97" s="41"/>
      <c r="I97" s="42"/>
      <c r="J97" s="42"/>
    </row>
    <row r="98" spans="1:10" s="44" customFormat="1" ht="45" hidden="1" customHeight="1" x14ac:dyDescent="0.3">
      <c r="A98" s="48">
        <v>86</v>
      </c>
      <c r="B98" s="7" t="s">
        <v>781</v>
      </c>
      <c r="C98" s="48" t="s">
        <v>13</v>
      </c>
      <c r="D98" s="9" t="s">
        <v>118</v>
      </c>
      <c r="E98" s="9" t="s">
        <v>58</v>
      </c>
      <c r="F98" s="7" t="s">
        <v>48</v>
      </c>
      <c r="G98" s="8">
        <v>66410000</v>
      </c>
      <c r="H98" s="41"/>
      <c r="I98" s="42"/>
      <c r="J98" s="42"/>
    </row>
    <row r="99" spans="1:10" s="44" customFormat="1" ht="45" hidden="1" customHeight="1" x14ac:dyDescent="0.3">
      <c r="A99" s="48">
        <v>87</v>
      </c>
      <c r="B99" s="7" t="s">
        <v>781</v>
      </c>
      <c r="C99" s="48" t="s">
        <v>18</v>
      </c>
      <c r="D99" s="9" t="s">
        <v>120</v>
      </c>
      <c r="E99" s="9" t="s">
        <v>121</v>
      </c>
      <c r="F99" s="7" t="s">
        <v>40</v>
      </c>
      <c r="G99" s="8">
        <v>27627000</v>
      </c>
      <c r="H99" s="41"/>
      <c r="I99" s="42"/>
      <c r="J99" s="42"/>
    </row>
    <row r="100" spans="1:10" s="44" customFormat="1" ht="45" hidden="1" customHeight="1" x14ac:dyDescent="0.3">
      <c r="A100" s="48">
        <v>88</v>
      </c>
      <c r="B100" s="7" t="s">
        <v>781</v>
      </c>
      <c r="C100" s="48" t="s">
        <v>18</v>
      </c>
      <c r="D100" s="9" t="s">
        <v>120</v>
      </c>
      <c r="E100" s="9" t="s">
        <v>594</v>
      </c>
      <c r="F100" s="7" t="s">
        <v>595</v>
      </c>
      <c r="G100" s="8">
        <v>45000000</v>
      </c>
      <c r="H100" s="41"/>
      <c r="I100" s="42"/>
      <c r="J100" s="42"/>
    </row>
    <row r="101" spans="1:10" s="44" customFormat="1" ht="45" hidden="1" customHeight="1" x14ac:dyDescent="0.3">
      <c r="A101" s="48">
        <v>89</v>
      </c>
      <c r="B101" s="7" t="s">
        <v>781</v>
      </c>
      <c r="C101" s="48" t="s">
        <v>17</v>
      </c>
      <c r="D101" s="9" t="s">
        <v>122</v>
      </c>
      <c r="E101" s="9" t="s">
        <v>67</v>
      </c>
      <c r="F101" s="7" t="s">
        <v>44</v>
      </c>
      <c r="G101" s="8">
        <v>5368000</v>
      </c>
      <c r="H101" s="41"/>
      <c r="I101" s="42"/>
      <c r="J101" s="42"/>
    </row>
    <row r="102" spans="1:10" s="44" customFormat="1" ht="45" hidden="1" customHeight="1" x14ac:dyDescent="0.3">
      <c r="A102" s="48">
        <v>90</v>
      </c>
      <c r="B102" s="7" t="s">
        <v>781</v>
      </c>
      <c r="C102" s="48" t="s">
        <v>17</v>
      </c>
      <c r="D102" s="9" t="s">
        <v>122</v>
      </c>
      <c r="E102" s="9" t="s">
        <v>68</v>
      </c>
      <c r="F102" s="7" t="s">
        <v>44</v>
      </c>
      <c r="G102" s="8">
        <v>4678000</v>
      </c>
      <c r="H102" s="41"/>
      <c r="I102" s="42"/>
      <c r="J102" s="42"/>
    </row>
    <row r="103" spans="1:10" s="44" customFormat="1" ht="45" hidden="1" customHeight="1" x14ac:dyDescent="0.3">
      <c r="A103" s="48">
        <v>91</v>
      </c>
      <c r="B103" s="7" t="s">
        <v>781</v>
      </c>
      <c r="C103" s="48" t="s">
        <v>17</v>
      </c>
      <c r="D103" s="9" t="s">
        <v>122</v>
      </c>
      <c r="E103" s="9" t="s">
        <v>70</v>
      </c>
      <c r="F103" s="7" t="s">
        <v>44</v>
      </c>
      <c r="G103" s="8">
        <v>7245000</v>
      </c>
      <c r="H103" s="41"/>
      <c r="I103" s="42"/>
      <c r="J103" s="42"/>
    </row>
    <row r="104" spans="1:10" s="44" customFormat="1" ht="68.099999999999994" hidden="1" customHeight="1" x14ac:dyDescent="0.3">
      <c r="A104" s="48">
        <v>92</v>
      </c>
      <c r="B104" s="7" t="s">
        <v>781</v>
      </c>
      <c r="C104" s="48" t="s">
        <v>9</v>
      </c>
      <c r="D104" s="9" t="s">
        <v>123</v>
      </c>
      <c r="E104" s="9" t="s">
        <v>76</v>
      </c>
      <c r="F104" s="7" t="s">
        <v>64</v>
      </c>
      <c r="G104" s="8">
        <v>4707000</v>
      </c>
      <c r="H104" s="41"/>
      <c r="I104" s="42"/>
      <c r="J104" s="42"/>
    </row>
    <row r="105" spans="1:10" s="44" customFormat="1" ht="49.5" hidden="1" customHeight="1" x14ac:dyDescent="0.3">
      <c r="A105" s="96">
        <v>93</v>
      </c>
      <c r="B105" s="98" t="s">
        <v>781</v>
      </c>
      <c r="C105" s="96" t="s">
        <v>9</v>
      </c>
      <c r="D105" s="99" t="s">
        <v>123</v>
      </c>
      <c r="E105" s="99" t="s">
        <v>124</v>
      </c>
      <c r="F105" s="7" t="s">
        <v>44</v>
      </c>
      <c r="G105" s="8">
        <v>28598000</v>
      </c>
      <c r="H105" s="41"/>
      <c r="I105" s="42"/>
      <c r="J105" s="42"/>
    </row>
    <row r="106" spans="1:10" s="44" customFormat="1" ht="49.5" hidden="1" customHeight="1" x14ac:dyDescent="0.3">
      <c r="A106" s="97"/>
      <c r="B106" s="97"/>
      <c r="C106" s="97"/>
      <c r="D106" s="100"/>
      <c r="E106" s="100"/>
      <c r="F106" s="7" t="s">
        <v>596</v>
      </c>
      <c r="G106" s="8">
        <v>5500000</v>
      </c>
      <c r="H106" s="41"/>
      <c r="I106" s="42"/>
      <c r="J106" s="42"/>
    </row>
    <row r="107" spans="1:10" s="44" customFormat="1" ht="68.099999999999994" hidden="1" customHeight="1" x14ac:dyDescent="0.3">
      <c r="A107" s="48">
        <v>94</v>
      </c>
      <c r="B107" s="7" t="s">
        <v>781</v>
      </c>
      <c r="C107" s="48" t="s">
        <v>9</v>
      </c>
      <c r="D107" s="9" t="s">
        <v>123</v>
      </c>
      <c r="E107" s="9" t="s">
        <v>125</v>
      </c>
      <c r="F107" s="7" t="s">
        <v>48</v>
      </c>
      <c r="G107" s="8">
        <v>4689000</v>
      </c>
      <c r="H107" s="41"/>
      <c r="I107" s="42"/>
      <c r="J107" s="42"/>
    </row>
    <row r="108" spans="1:10" s="44" customFormat="1" ht="45" hidden="1" customHeight="1" x14ac:dyDescent="0.3">
      <c r="A108" s="48">
        <v>95</v>
      </c>
      <c r="B108" s="7" t="s">
        <v>781</v>
      </c>
      <c r="C108" s="48" t="s">
        <v>16</v>
      </c>
      <c r="D108" s="9" t="s">
        <v>126</v>
      </c>
      <c r="E108" s="9" t="s">
        <v>111</v>
      </c>
      <c r="F108" s="7" t="s">
        <v>44</v>
      </c>
      <c r="G108" s="8">
        <v>11727000</v>
      </c>
      <c r="H108" s="41"/>
      <c r="I108" s="42"/>
      <c r="J108" s="42"/>
    </row>
    <row r="109" spans="1:10" s="44" customFormat="1" ht="45" hidden="1" customHeight="1" x14ac:dyDescent="0.3">
      <c r="A109" s="48">
        <v>96</v>
      </c>
      <c r="B109" s="7" t="s">
        <v>781</v>
      </c>
      <c r="C109" s="48" t="s">
        <v>16</v>
      </c>
      <c r="D109" s="9" t="s">
        <v>126</v>
      </c>
      <c r="E109" s="9" t="s">
        <v>112</v>
      </c>
      <c r="F109" s="7" t="s">
        <v>44</v>
      </c>
      <c r="G109" s="8">
        <v>33018000</v>
      </c>
      <c r="H109" s="41"/>
      <c r="I109" s="42"/>
      <c r="J109" s="42"/>
    </row>
    <row r="110" spans="1:10" s="44" customFormat="1" ht="45" hidden="1" customHeight="1" x14ac:dyDescent="0.3">
      <c r="A110" s="48">
        <v>97</v>
      </c>
      <c r="B110" s="7" t="s">
        <v>781</v>
      </c>
      <c r="C110" s="48" t="s">
        <v>16</v>
      </c>
      <c r="D110" s="9" t="s">
        <v>126</v>
      </c>
      <c r="E110" s="9" t="s">
        <v>113</v>
      </c>
      <c r="F110" s="7" t="s">
        <v>48</v>
      </c>
      <c r="G110" s="8">
        <v>274108000</v>
      </c>
      <c r="H110" s="41"/>
      <c r="I110" s="42"/>
      <c r="J110" s="42"/>
    </row>
    <row r="111" spans="1:10" s="44" customFormat="1" ht="45" hidden="1" customHeight="1" x14ac:dyDescent="0.3">
      <c r="A111" s="48">
        <v>98</v>
      </c>
      <c r="B111" s="7" t="s">
        <v>781</v>
      </c>
      <c r="C111" s="48" t="s">
        <v>16</v>
      </c>
      <c r="D111" s="9" t="s">
        <v>126</v>
      </c>
      <c r="E111" s="9" t="s">
        <v>127</v>
      </c>
      <c r="F111" s="7" t="s">
        <v>48</v>
      </c>
      <c r="G111" s="8">
        <v>9752000</v>
      </c>
      <c r="H111" s="41"/>
      <c r="I111" s="42"/>
      <c r="J111" s="42"/>
    </row>
    <row r="112" spans="1:10" s="44" customFormat="1" ht="45" hidden="1" customHeight="1" x14ac:dyDescent="0.3">
      <c r="A112" s="48">
        <v>99</v>
      </c>
      <c r="B112" s="7" t="s">
        <v>781</v>
      </c>
      <c r="C112" s="48" t="s">
        <v>15</v>
      </c>
      <c r="D112" s="9" t="s">
        <v>128</v>
      </c>
      <c r="E112" s="9" t="s">
        <v>108</v>
      </c>
      <c r="F112" s="7" t="s">
        <v>64</v>
      </c>
      <c r="G112" s="8">
        <v>18945000</v>
      </c>
      <c r="H112" s="41"/>
      <c r="I112" s="42"/>
      <c r="J112" s="42"/>
    </row>
    <row r="113" spans="1:10" s="44" customFormat="1" ht="45" hidden="1" customHeight="1" x14ac:dyDescent="0.3">
      <c r="A113" s="48">
        <v>100</v>
      </c>
      <c r="B113" s="7" t="s">
        <v>781</v>
      </c>
      <c r="C113" s="48" t="s">
        <v>15</v>
      </c>
      <c r="D113" s="9" t="s">
        <v>128</v>
      </c>
      <c r="E113" s="9" t="s">
        <v>129</v>
      </c>
      <c r="F113" s="7" t="s">
        <v>40</v>
      </c>
      <c r="G113" s="8">
        <v>56042000</v>
      </c>
      <c r="H113" s="41"/>
      <c r="I113" s="42"/>
      <c r="J113" s="42"/>
    </row>
    <row r="114" spans="1:10" s="44" customFormat="1" ht="45" hidden="1" customHeight="1" x14ac:dyDescent="0.3">
      <c r="A114" s="48">
        <v>101</v>
      </c>
      <c r="B114" s="7" t="s">
        <v>781</v>
      </c>
      <c r="C114" s="48" t="s">
        <v>15</v>
      </c>
      <c r="D114" s="9" t="s">
        <v>128</v>
      </c>
      <c r="E114" s="9" t="s">
        <v>109</v>
      </c>
      <c r="F114" s="7" t="s">
        <v>40</v>
      </c>
      <c r="G114" s="8">
        <v>13836000</v>
      </c>
      <c r="H114" s="41"/>
      <c r="I114" s="42"/>
      <c r="J114" s="42"/>
    </row>
    <row r="115" spans="1:10" s="44" customFormat="1" ht="45" hidden="1" customHeight="1" x14ac:dyDescent="0.3">
      <c r="A115" s="48">
        <v>102</v>
      </c>
      <c r="B115" s="7" t="s">
        <v>781</v>
      </c>
      <c r="C115" s="48" t="s">
        <v>15</v>
      </c>
      <c r="D115" s="9" t="s">
        <v>128</v>
      </c>
      <c r="E115" s="9" t="s">
        <v>130</v>
      </c>
      <c r="F115" s="7" t="s">
        <v>40</v>
      </c>
      <c r="G115" s="8">
        <v>60142000</v>
      </c>
      <c r="H115" s="41"/>
      <c r="I115" s="42"/>
      <c r="J115" s="42"/>
    </row>
    <row r="116" spans="1:10" s="44" customFormat="1" ht="45" hidden="1" customHeight="1" x14ac:dyDescent="0.3">
      <c r="A116" s="48">
        <v>103</v>
      </c>
      <c r="B116" s="7" t="s">
        <v>781</v>
      </c>
      <c r="C116" s="48" t="s">
        <v>15</v>
      </c>
      <c r="D116" s="9" t="s">
        <v>128</v>
      </c>
      <c r="E116" s="9" t="s">
        <v>131</v>
      </c>
      <c r="F116" s="7" t="s">
        <v>40</v>
      </c>
      <c r="G116" s="8">
        <v>32942000</v>
      </c>
      <c r="H116" s="41"/>
      <c r="I116" s="42"/>
      <c r="J116" s="42"/>
    </row>
    <row r="117" spans="1:10" s="44" customFormat="1" ht="45" hidden="1" customHeight="1" x14ac:dyDescent="0.3">
      <c r="A117" s="48">
        <v>104</v>
      </c>
      <c r="B117" s="7" t="s">
        <v>781</v>
      </c>
      <c r="C117" s="48" t="s">
        <v>15</v>
      </c>
      <c r="D117" s="9" t="s">
        <v>128</v>
      </c>
      <c r="E117" s="9" t="s">
        <v>98</v>
      </c>
      <c r="F117" s="7" t="s">
        <v>44</v>
      </c>
      <c r="G117" s="8">
        <v>23055000</v>
      </c>
      <c r="H117" s="41"/>
      <c r="I117" s="42"/>
      <c r="J117" s="42"/>
    </row>
    <row r="118" spans="1:10" s="44" customFormat="1" ht="45" hidden="1" customHeight="1" x14ac:dyDescent="0.3">
      <c r="A118" s="48">
        <v>105</v>
      </c>
      <c r="B118" s="7" t="s">
        <v>781</v>
      </c>
      <c r="C118" s="48" t="s">
        <v>15</v>
      </c>
      <c r="D118" s="9" t="s">
        <v>128</v>
      </c>
      <c r="E118" s="9" t="s">
        <v>110</v>
      </c>
      <c r="F118" s="7" t="s">
        <v>44</v>
      </c>
      <c r="G118" s="8">
        <v>18932000</v>
      </c>
      <c r="H118" s="41"/>
      <c r="I118" s="42"/>
      <c r="J118" s="42"/>
    </row>
    <row r="119" spans="1:10" s="44" customFormat="1" ht="45" hidden="1" customHeight="1" x14ac:dyDescent="0.3">
      <c r="A119" s="48">
        <v>106</v>
      </c>
      <c r="B119" s="7" t="s">
        <v>781</v>
      </c>
      <c r="C119" s="48" t="s">
        <v>15</v>
      </c>
      <c r="D119" s="9" t="s">
        <v>128</v>
      </c>
      <c r="E119" s="9" t="s">
        <v>111</v>
      </c>
      <c r="F119" s="7" t="s">
        <v>44</v>
      </c>
      <c r="G119" s="8">
        <v>33177000</v>
      </c>
      <c r="H119" s="41"/>
      <c r="I119" s="42"/>
      <c r="J119" s="42"/>
    </row>
    <row r="120" spans="1:10" s="44" customFormat="1" ht="45" hidden="1" customHeight="1" x14ac:dyDescent="0.3">
      <c r="A120" s="48">
        <v>107</v>
      </c>
      <c r="B120" s="7" t="s">
        <v>781</v>
      </c>
      <c r="C120" s="48" t="s">
        <v>15</v>
      </c>
      <c r="D120" s="9" t="s">
        <v>128</v>
      </c>
      <c r="E120" s="9" t="s">
        <v>132</v>
      </c>
      <c r="F120" s="7" t="s">
        <v>44</v>
      </c>
      <c r="G120" s="8">
        <v>52726000</v>
      </c>
      <c r="H120" s="41"/>
      <c r="I120" s="42"/>
      <c r="J120" s="42"/>
    </row>
    <row r="121" spans="1:10" s="44" customFormat="1" ht="45" hidden="1" customHeight="1" x14ac:dyDescent="0.3">
      <c r="A121" s="48">
        <v>108</v>
      </c>
      <c r="B121" s="7" t="s">
        <v>781</v>
      </c>
      <c r="C121" s="48" t="s">
        <v>15</v>
      </c>
      <c r="D121" s="9" t="s">
        <v>128</v>
      </c>
      <c r="E121" s="9" t="s">
        <v>133</v>
      </c>
      <c r="F121" s="7" t="s">
        <v>44</v>
      </c>
      <c r="G121" s="8">
        <v>54109000</v>
      </c>
      <c r="H121" s="41"/>
      <c r="I121" s="42"/>
      <c r="J121" s="42"/>
    </row>
    <row r="122" spans="1:10" s="44" customFormat="1" ht="45" hidden="1" customHeight="1" x14ac:dyDescent="0.3">
      <c r="A122" s="48">
        <v>109</v>
      </c>
      <c r="B122" s="7" t="s">
        <v>781</v>
      </c>
      <c r="C122" s="48" t="s">
        <v>15</v>
      </c>
      <c r="D122" s="9" t="s">
        <v>128</v>
      </c>
      <c r="E122" s="9" t="s">
        <v>112</v>
      </c>
      <c r="F122" s="7" t="s">
        <v>44</v>
      </c>
      <c r="G122" s="8">
        <v>59846000</v>
      </c>
      <c r="H122" s="41"/>
      <c r="I122" s="42"/>
      <c r="J122" s="42"/>
    </row>
    <row r="123" spans="1:10" s="44" customFormat="1" ht="45" hidden="1" customHeight="1" x14ac:dyDescent="0.3">
      <c r="A123" s="48">
        <v>110</v>
      </c>
      <c r="B123" s="7" t="s">
        <v>781</v>
      </c>
      <c r="C123" s="48" t="s">
        <v>15</v>
      </c>
      <c r="D123" s="9" t="s">
        <v>128</v>
      </c>
      <c r="E123" s="9" t="s">
        <v>66</v>
      </c>
      <c r="F123" s="7" t="s">
        <v>44</v>
      </c>
      <c r="G123" s="8">
        <v>15486000</v>
      </c>
      <c r="H123" s="41"/>
      <c r="I123" s="42"/>
      <c r="J123" s="42"/>
    </row>
    <row r="124" spans="1:10" s="44" customFormat="1" ht="45" hidden="1" customHeight="1" x14ac:dyDescent="0.3">
      <c r="A124" s="48">
        <v>111</v>
      </c>
      <c r="B124" s="7" t="s">
        <v>781</v>
      </c>
      <c r="C124" s="48" t="s">
        <v>15</v>
      </c>
      <c r="D124" s="9" t="s">
        <v>128</v>
      </c>
      <c r="E124" s="9" t="s">
        <v>67</v>
      </c>
      <c r="F124" s="7" t="s">
        <v>44</v>
      </c>
      <c r="G124" s="8">
        <v>22150000</v>
      </c>
      <c r="H124" s="41"/>
      <c r="I124" s="42"/>
      <c r="J124" s="42"/>
    </row>
    <row r="125" spans="1:10" s="44" customFormat="1" ht="45" hidden="1" customHeight="1" x14ac:dyDescent="0.3">
      <c r="A125" s="48">
        <v>112</v>
      </c>
      <c r="B125" s="7" t="s">
        <v>781</v>
      </c>
      <c r="C125" s="48" t="s">
        <v>15</v>
      </c>
      <c r="D125" s="9" t="s">
        <v>128</v>
      </c>
      <c r="E125" s="9" t="s">
        <v>86</v>
      </c>
      <c r="F125" s="7" t="s">
        <v>48</v>
      </c>
      <c r="G125" s="8">
        <v>9362000</v>
      </c>
      <c r="H125" s="41"/>
      <c r="I125" s="42"/>
      <c r="J125" s="42"/>
    </row>
    <row r="126" spans="1:10" s="44" customFormat="1" ht="45" hidden="1" customHeight="1" x14ac:dyDescent="0.3">
      <c r="A126" s="48">
        <v>113</v>
      </c>
      <c r="B126" s="7" t="s">
        <v>781</v>
      </c>
      <c r="C126" s="48" t="s">
        <v>15</v>
      </c>
      <c r="D126" s="9" t="s">
        <v>128</v>
      </c>
      <c r="E126" s="9" t="s">
        <v>113</v>
      </c>
      <c r="F126" s="7" t="s">
        <v>48</v>
      </c>
      <c r="G126" s="8">
        <v>19266000</v>
      </c>
      <c r="H126" s="41"/>
      <c r="I126" s="42"/>
      <c r="J126" s="42"/>
    </row>
    <row r="127" spans="1:10" s="44" customFormat="1" ht="45" hidden="1" customHeight="1" x14ac:dyDescent="0.3">
      <c r="A127" s="48">
        <v>114</v>
      </c>
      <c r="B127" s="7" t="s">
        <v>781</v>
      </c>
      <c r="C127" s="48" t="s">
        <v>15</v>
      </c>
      <c r="D127" s="9" t="s">
        <v>128</v>
      </c>
      <c r="E127" s="9" t="s">
        <v>114</v>
      </c>
      <c r="F127" s="7" t="s">
        <v>48</v>
      </c>
      <c r="G127" s="8">
        <v>17483000</v>
      </c>
      <c r="H127" s="41"/>
      <c r="I127" s="42"/>
      <c r="J127" s="42"/>
    </row>
    <row r="128" spans="1:10" s="44" customFormat="1" ht="45" hidden="1" customHeight="1" x14ac:dyDescent="0.3">
      <c r="A128" s="48">
        <v>115</v>
      </c>
      <c r="B128" s="7" t="s">
        <v>781</v>
      </c>
      <c r="C128" s="48" t="s">
        <v>15</v>
      </c>
      <c r="D128" s="9" t="s">
        <v>128</v>
      </c>
      <c r="E128" s="9" t="s">
        <v>134</v>
      </c>
      <c r="F128" s="7" t="s">
        <v>48</v>
      </c>
      <c r="G128" s="8">
        <v>10508000</v>
      </c>
      <c r="H128" s="41"/>
      <c r="I128" s="42"/>
      <c r="J128" s="42"/>
    </row>
    <row r="129" spans="1:10" s="44" customFormat="1" ht="45" hidden="1" customHeight="1" x14ac:dyDescent="0.3">
      <c r="A129" s="48">
        <v>116</v>
      </c>
      <c r="B129" s="7" t="s">
        <v>781</v>
      </c>
      <c r="C129" s="48" t="s">
        <v>15</v>
      </c>
      <c r="D129" s="9" t="s">
        <v>128</v>
      </c>
      <c r="E129" s="9" t="s">
        <v>135</v>
      </c>
      <c r="F129" s="7" t="s">
        <v>48</v>
      </c>
      <c r="G129" s="8">
        <v>113919000</v>
      </c>
      <c r="H129" s="41"/>
      <c r="I129" s="42"/>
      <c r="J129" s="42"/>
    </row>
    <row r="130" spans="1:10" s="44" customFormat="1" ht="45" hidden="1" customHeight="1" x14ac:dyDescent="0.3">
      <c r="A130" s="48">
        <v>117</v>
      </c>
      <c r="B130" s="7" t="s">
        <v>781</v>
      </c>
      <c r="C130" s="48" t="s">
        <v>15</v>
      </c>
      <c r="D130" s="9" t="s">
        <v>128</v>
      </c>
      <c r="E130" s="9" t="s">
        <v>47</v>
      </c>
      <c r="F130" s="7" t="s">
        <v>48</v>
      </c>
      <c r="G130" s="8">
        <v>90110000</v>
      </c>
      <c r="H130" s="41"/>
      <c r="I130" s="42"/>
      <c r="J130" s="42"/>
    </row>
    <row r="131" spans="1:10" s="44" customFormat="1" ht="45" hidden="1" customHeight="1" x14ac:dyDescent="0.3">
      <c r="A131" s="48">
        <v>118</v>
      </c>
      <c r="B131" s="7" t="s">
        <v>781</v>
      </c>
      <c r="C131" s="48" t="s">
        <v>15</v>
      </c>
      <c r="D131" s="9" t="s">
        <v>128</v>
      </c>
      <c r="E131" s="9" t="s">
        <v>49</v>
      </c>
      <c r="F131" s="7" t="s">
        <v>48</v>
      </c>
      <c r="G131" s="8">
        <v>63294000</v>
      </c>
      <c r="H131" s="41"/>
      <c r="I131" s="42"/>
      <c r="J131" s="42"/>
    </row>
    <row r="132" spans="1:10" s="44" customFormat="1" ht="45" hidden="1" customHeight="1" x14ac:dyDescent="0.3">
      <c r="A132" s="48">
        <v>119</v>
      </c>
      <c r="B132" s="7" t="s">
        <v>781</v>
      </c>
      <c r="C132" s="48" t="s">
        <v>15</v>
      </c>
      <c r="D132" s="9" t="s">
        <v>128</v>
      </c>
      <c r="E132" s="9" t="s">
        <v>73</v>
      </c>
      <c r="F132" s="7" t="s">
        <v>52</v>
      </c>
      <c r="G132" s="8">
        <v>162359000</v>
      </c>
      <c r="H132" s="41"/>
      <c r="I132" s="42"/>
      <c r="J132" s="42"/>
    </row>
    <row r="133" spans="1:10" s="44" customFormat="1" ht="45" hidden="1" customHeight="1" x14ac:dyDescent="0.3">
      <c r="A133" s="48">
        <v>120</v>
      </c>
      <c r="B133" s="7" t="s">
        <v>781</v>
      </c>
      <c r="C133" s="48" t="s">
        <v>15</v>
      </c>
      <c r="D133" s="9" t="s">
        <v>128</v>
      </c>
      <c r="E133" s="9" t="s">
        <v>115</v>
      </c>
      <c r="F133" s="7" t="s">
        <v>40</v>
      </c>
      <c r="G133" s="8">
        <v>11932000</v>
      </c>
      <c r="H133" s="41"/>
      <c r="I133" s="42"/>
      <c r="J133" s="42"/>
    </row>
    <row r="134" spans="1:10" s="44" customFormat="1" ht="45" hidden="1" customHeight="1" x14ac:dyDescent="0.3">
      <c r="A134" s="48">
        <v>121</v>
      </c>
      <c r="B134" s="7" t="s">
        <v>781</v>
      </c>
      <c r="C134" s="48" t="s">
        <v>15</v>
      </c>
      <c r="D134" s="9" t="s">
        <v>128</v>
      </c>
      <c r="E134" s="9" t="s">
        <v>55</v>
      </c>
      <c r="F134" s="7" t="s">
        <v>48</v>
      </c>
      <c r="G134" s="8">
        <v>56401000</v>
      </c>
      <c r="H134" s="41"/>
      <c r="I134" s="42"/>
      <c r="J134" s="42"/>
    </row>
    <row r="135" spans="1:10" s="44" customFormat="1" ht="45" hidden="1" customHeight="1" x14ac:dyDescent="0.3">
      <c r="A135" s="48">
        <v>122</v>
      </c>
      <c r="B135" s="7" t="s">
        <v>781</v>
      </c>
      <c r="C135" s="48" t="s">
        <v>15</v>
      </c>
      <c r="D135" s="9" t="s">
        <v>128</v>
      </c>
      <c r="E135" s="9" t="s">
        <v>125</v>
      </c>
      <c r="F135" s="7" t="s">
        <v>48</v>
      </c>
      <c r="G135" s="8">
        <v>17717000</v>
      </c>
      <c r="H135" s="41"/>
      <c r="I135" s="42"/>
      <c r="J135" s="42"/>
    </row>
    <row r="136" spans="1:10" s="2" customFormat="1" ht="45" hidden="1" customHeight="1" x14ac:dyDescent="0.3">
      <c r="A136" s="48">
        <v>123</v>
      </c>
      <c r="B136" s="7" t="s">
        <v>781</v>
      </c>
      <c r="C136" s="48" t="s">
        <v>15</v>
      </c>
      <c r="D136" s="9" t="s">
        <v>128</v>
      </c>
      <c r="E136" s="9" t="s">
        <v>250</v>
      </c>
      <c r="F136" s="7" t="s">
        <v>251</v>
      </c>
      <c r="G136" s="8">
        <v>27285000</v>
      </c>
      <c r="H136" s="10"/>
      <c r="I136" s="1"/>
      <c r="J136" s="1"/>
    </row>
    <row r="137" spans="1:10" s="2" customFormat="1" ht="45" hidden="1" customHeight="1" x14ac:dyDescent="0.3">
      <c r="A137" s="48">
        <v>124</v>
      </c>
      <c r="B137" s="7" t="s">
        <v>781</v>
      </c>
      <c r="C137" s="48" t="s">
        <v>15</v>
      </c>
      <c r="D137" s="9" t="s">
        <v>128</v>
      </c>
      <c r="E137" s="9" t="s">
        <v>592</v>
      </c>
      <c r="F137" s="7" t="s">
        <v>593</v>
      </c>
      <c r="G137" s="8">
        <v>8000000</v>
      </c>
      <c r="H137" s="10"/>
      <c r="I137" s="1"/>
      <c r="J137" s="1"/>
    </row>
    <row r="138" spans="1:10" s="44" customFormat="1" ht="45" hidden="1" customHeight="1" x14ac:dyDescent="0.3">
      <c r="A138" s="48">
        <v>125</v>
      </c>
      <c r="B138" s="7" t="s">
        <v>781</v>
      </c>
      <c r="C138" s="48" t="s">
        <v>11</v>
      </c>
      <c r="D138" s="9" t="s">
        <v>136</v>
      </c>
      <c r="E138" s="9" t="s">
        <v>137</v>
      </c>
      <c r="F138" s="7" t="s">
        <v>138</v>
      </c>
      <c r="G138" s="8">
        <v>32413000</v>
      </c>
      <c r="H138" s="41"/>
      <c r="I138" s="42"/>
      <c r="J138" s="42"/>
    </row>
    <row r="139" spans="1:10" s="44" customFormat="1" ht="45" hidden="1" customHeight="1" x14ac:dyDescent="0.3">
      <c r="A139" s="48">
        <v>126</v>
      </c>
      <c r="B139" s="7" t="s">
        <v>781</v>
      </c>
      <c r="C139" s="48" t="s">
        <v>11</v>
      </c>
      <c r="D139" s="9" t="s">
        <v>136</v>
      </c>
      <c r="E139" s="9" t="s">
        <v>139</v>
      </c>
      <c r="F139" s="7" t="s">
        <v>44</v>
      </c>
      <c r="G139" s="8">
        <v>22377000</v>
      </c>
      <c r="H139" s="41"/>
      <c r="I139" s="42"/>
      <c r="J139" s="42"/>
    </row>
    <row r="140" spans="1:10" s="44" customFormat="1" ht="45" hidden="1" customHeight="1" x14ac:dyDescent="0.3">
      <c r="A140" s="48">
        <v>127</v>
      </c>
      <c r="B140" s="7" t="s">
        <v>781</v>
      </c>
      <c r="C140" s="48" t="s">
        <v>11</v>
      </c>
      <c r="D140" s="9" t="s">
        <v>136</v>
      </c>
      <c r="E140" s="9" t="s">
        <v>86</v>
      </c>
      <c r="F140" s="7" t="s">
        <v>48</v>
      </c>
      <c r="G140" s="8">
        <v>9558000</v>
      </c>
      <c r="H140" s="41"/>
      <c r="I140" s="42"/>
      <c r="J140" s="42"/>
    </row>
    <row r="141" spans="1:10" s="44" customFormat="1" ht="45" hidden="1" customHeight="1" x14ac:dyDescent="0.3">
      <c r="A141" s="48">
        <v>128</v>
      </c>
      <c r="B141" s="7" t="s">
        <v>781</v>
      </c>
      <c r="C141" s="48" t="s">
        <v>11</v>
      </c>
      <c r="D141" s="9" t="s">
        <v>136</v>
      </c>
      <c r="E141" s="9" t="s">
        <v>140</v>
      </c>
      <c r="F141" s="7" t="s">
        <v>48</v>
      </c>
      <c r="G141" s="8">
        <v>42269000</v>
      </c>
      <c r="H141" s="41"/>
      <c r="I141" s="42"/>
      <c r="J141" s="42"/>
    </row>
    <row r="142" spans="1:10" s="44" customFormat="1" ht="45" hidden="1" customHeight="1" x14ac:dyDescent="0.3">
      <c r="A142" s="48">
        <v>129</v>
      </c>
      <c r="B142" s="7" t="s">
        <v>781</v>
      </c>
      <c r="C142" s="48" t="s">
        <v>11</v>
      </c>
      <c r="D142" s="9" t="s">
        <v>136</v>
      </c>
      <c r="E142" s="9" t="s">
        <v>55</v>
      </c>
      <c r="F142" s="7" t="s">
        <v>48</v>
      </c>
      <c r="G142" s="8">
        <v>19788000</v>
      </c>
      <c r="H142" s="41"/>
      <c r="I142" s="42"/>
      <c r="J142" s="42"/>
    </row>
    <row r="143" spans="1:10" s="44" customFormat="1" ht="45" hidden="1" customHeight="1" x14ac:dyDescent="0.3">
      <c r="A143" s="48">
        <v>130</v>
      </c>
      <c r="B143" s="7" t="s">
        <v>781</v>
      </c>
      <c r="C143" s="48" t="s">
        <v>11</v>
      </c>
      <c r="D143" s="9" t="s">
        <v>136</v>
      </c>
      <c r="E143" s="9" t="s">
        <v>125</v>
      </c>
      <c r="F143" s="7" t="s">
        <v>48</v>
      </c>
      <c r="G143" s="8">
        <v>33510000</v>
      </c>
      <c r="H143" s="41"/>
      <c r="I143" s="42"/>
      <c r="J143" s="42"/>
    </row>
    <row r="144" spans="1:10" s="44" customFormat="1" ht="45" hidden="1" customHeight="1" x14ac:dyDescent="0.3">
      <c r="A144" s="48">
        <v>131</v>
      </c>
      <c r="B144" s="7" t="s">
        <v>781</v>
      </c>
      <c r="C144" s="48" t="s">
        <v>11</v>
      </c>
      <c r="D144" s="9" t="s">
        <v>136</v>
      </c>
      <c r="E144" s="9" t="s">
        <v>141</v>
      </c>
      <c r="F144" s="7" t="s">
        <v>48</v>
      </c>
      <c r="G144" s="8">
        <v>45608000</v>
      </c>
      <c r="H144" s="41"/>
      <c r="I144" s="42"/>
      <c r="J144" s="42"/>
    </row>
    <row r="145" spans="1:10" s="44" customFormat="1" ht="45" hidden="1" customHeight="1" x14ac:dyDescent="0.3">
      <c r="A145" s="48">
        <v>132</v>
      </c>
      <c r="B145" s="7" t="s">
        <v>781</v>
      </c>
      <c r="C145" s="48" t="s">
        <v>13</v>
      </c>
      <c r="D145" s="9" t="s">
        <v>142</v>
      </c>
      <c r="E145" s="9" t="s">
        <v>143</v>
      </c>
      <c r="F145" s="7" t="s">
        <v>138</v>
      </c>
      <c r="G145" s="8">
        <v>19905000</v>
      </c>
      <c r="H145" s="41"/>
      <c r="I145" s="42"/>
      <c r="J145" s="42"/>
    </row>
    <row r="146" spans="1:10" s="44" customFormat="1" ht="45" hidden="1" customHeight="1" x14ac:dyDescent="0.3">
      <c r="A146" s="48">
        <v>133</v>
      </c>
      <c r="B146" s="7" t="s">
        <v>781</v>
      </c>
      <c r="C146" s="48" t="s">
        <v>17</v>
      </c>
      <c r="D146" s="9" t="s">
        <v>144</v>
      </c>
      <c r="E146" s="9" t="s">
        <v>145</v>
      </c>
      <c r="F146" s="7" t="s">
        <v>138</v>
      </c>
      <c r="G146" s="8">
        <v>98840000</v>
      </c>
      <c r="H146" s="41"/>
      <c r="I146" s="42"/>
      <c r="J146" s="42"/>
    </row>
    <row r="147" spans="1:10" s="44" customFormat="1" ht="45" hidden="1" customHeight="1" x14ac:dyDescent="0.3">
      <c r="A147" s="48">
        <v>134</v>
      </c>
      <c r="B147" s="7" t="s">
        <v>781</v>
      </c>
      <c r="C147" s="48" t="s">
        <v>17</v>
      </c>
      <c r="D147" s="9" t="s">
        <v>144</v>
      </c>
      <c r="E147" s="9" t="s">
        <v>143</v>
      </c>
      <c r="F147" s="7" t="s">
        <v>138</v>
      </c>
      <c r="G147" s="8">
        <v>136250000</v>
      </c>
      <c r="H147" s="41"/>
      <c r="I147" s="42"/>
      <c r="J147" s="42"/>
    </row>
    <row r="148" spans="1:10" s="44" customFormat="1" ht="45" hidden="1" customHeight="1" x14ac:dyDescent="0.3">
      <c r="A148" s="48">
        <v>135</v>
      </c>
      <c r="B148" s="7" t="s">
        <v>781</v>
      </c>
      <c r="C148" s="48" t="s">
        <v>17</v>
      </c>
      <c r="D148" s="9" t="s">
        <v>144</v>
      </c>
      <c r="E148" s="9" t="s">
        <v>146</v>
      </c>
      <c r="F148" s="7" t="s">
        <v>138</v>
      </c>
      <c r="G148" s="8">
        <v>46225000</v>
      </c>
      <c r="H148" s="41"/>
      <c r="I148" s="42"/>
      <c r="J148" s="42"/>
    </row>
    <row r="149" spans="1:10" s="44" customFormat="1" ht="45" hidden="1" customHeight="1" x14ac:dyDescent="0.3">
      <c r="A149" s="48">
        <v>136</v>
      </c>
      <c r="B149" s="7" t="s">
        <v>781</v>
      </c>
      <c r="C149" s="48" t="s">
        <v>17</v>
      </c>
      <c r="D149" s="9" t="s">
        <v>144</v>
      </c>
      <c r="E149" s="9" t="s">
        <v>90</v>
      </c>
      <c r="F149" s="7" t="s">
        <v>40</v>
      </c>
      <c r="G149" s="8">
        <v>15410000</v>
      </c>
      <c r="H149" s="41"/>
      <c r="I149" s="42"/>
      <c r="J149" s="42"/>
    </row>
    <row r="150" spans="1:10" s="44" customFormat="1" ht="45" hidden="1" customHeight="1" x14ac:dyDescent="0.3">
      <c r="A150" s="48">
        <v>137</v>
      </c>
      <c r="B150" s="7" t="s">
        <v>781</v>
      </c>
      <c r="C150" s="48" t="s">
        <v>17</v>
      </c>
      <c r="D150" s="9" t="s">
        <v>144</v>
      </c>
      <c r="E150" s="9" t="s">
        <v>109</v>
      </c>
      <c r="F150" s="7" t="s">
        <v>40</v>
      </c>
      <c r="G150" s="8">
        <v>10813000</v>
      </c>
      <c r="H150" s="41"/>
      <c r="I150" s="42"/>
      <c r="J150" s="42"/>
    </row>
    <row r="151" spans="1:10" s="44" customFormat="1" ht="45" hidden="1" customHeight="1" x14ac:dyDescent="0.3">
      <c r="A151" s="48">
        <v>138</v>
      </c>
      <c r="B151" s="7" t="s">
        <v>781</v>
      </c>
      <c r="C151" s="48" t="s">
        <v>17</v>
      </c>
      <c r="D151" s="9" t="s">
        <v>144</v>
      </c>
      <c r="E151" s="9" t="s">
        <v>147</v>
      </c>
      <c r="F151" s="7" t="s">
        <v>44</v>
      </c>
      <c r="G151" s="8">
        <v>22032000</v>
      </c>
      <c r="H151" s="41"/>
      <c r="I151" s="42"/>
      <c r="J151" s="42"/>
    </row>
    <row r="152" spans="1:10" s="44" customFormat="1" ht="45" hidden="1" customHeight="1" x14ac:dyDescent="0.3">
      <c r="A152" s="48">
        <v>139</v>
      </c>
      <c r="B152" s="7" t="s">
        <v>781</v>
      </c>
      <c r="C152" s="48" t="s">
        <v>17</v>
      </c>
      <c r="D152" s="9" t="s">
        <v>144</v>
      </c>
      <c r="E152" s="9" t="s">
        <v>46</v>
      </c>
      <c r="F152" s="7" t="s">
        <v>44</v>
      </c>
      <c r="G152" s="8">
        <v>24725000</v>
      </c>
      <c r="H152" s="41"/>
      <c r="I152" s="42"/>
      <c r="J152" s="42"/>
    </row>
    <row r="153" spans="1:10" s="44" customFormat="1" ht="45" hidden="1" customHeight="1" x14ac:dyDescent="0.3">
      <c r="A153" s="48">
        <v>140</v>
      </c>
      <c r="B153" s="7" t="s">
        <v>781</v>
      </c>
      <c r="C153" s="48" t="s">
        <v>17</v>
      </c>
      <c r="D153" s="9" t="s">
        <v>144</v>
      </c>
      <c r="E153" s="9" t="s">
        <v>67</v>
      </c>
      <c r="F153" s="7" t="s">
        <v>44</v>
      </c>
      <c r="G153" s="8">
        <v>53475000</v>
      </c>
      <c r="H153" s="41"/>
      <c r="I153" s="42"/>
      <c r="J153" s="42"/>
    </row>
    <row r="154" spans="1:10" s="44" customFormat="1" ht="45" hidden="1" customHeight="1" x14ac:dyDescent="0.3">
      <c r="A154" s="48">
        <v>141</v>
      </c>
      <c r="B154" s="7" t="s">
        <v>781</v>
      </c>
      <c r="C154" s="48" t="s">
        <v>17</v>
      </c>
      <c r="D154" s="9" t="s">
        <v>144</v>
      </c>
      <c r="E154" s="9" t="s">
        <v>86</v>
      </c>
      <c r="F154" s="7" t="s">
        <v>48</v>
      </c>
      <c r="G154" s="8">
        <v>10324000</v>
      </c>
      <c r="H154" s="41"/>
      <c r="I154" s="42"/>
      <c r="J154" s="42"/>
    </row>
    <row r="155" spans="1:10" s="44" customFormat="1" ht="45" hidden="1" customHeight="1" x14ac:dyDescent="0.3">
      <c r="A155" s="48">
        <v>142</v>
      </c>
      <c r="B155" s="7" t="s">
        <v>781</v>
      </c>
      <c r="C155" s="48" t="s">
        <v>17</v>
      </c>
      <c r="D155" s="9" t="s">
        <v>144</v>
      </c>
      <c r="E155" s="9" t="s">
        <v>141</v>
      </c>
      <c r="F155" s="7" t="s">
        <v>48</v>
      </c>
      <c r="G155" s="8">
        <v>5709000</v>
      </c>
      <c r="H155" s="41"/>
      <c r="I155" s="42"/>
      <c r="J155" s="42"/>
    </row>
    <row r="156" spans="1:10" s="44" customFormat="1" ht="45" hidden="1" customHeight="1" x14ac:dyDescent="0.3">
      <c r="A156" s="48">
        <v>143</v>
      </c>
      <c r="B156" s="7" t="s">
        <v>781</v>
      </c>
      <c r="C156" s="48" t="s">
        <v>12</v>
      </c>
      <c r="D156" s="9" t="s">
        <v>148</v>
      </c>
      <c r="E156" s="9" t="s">
        <v>56</v>
      </c>
      <c r="F156" s="7" t="s">
        <v>52</v>
      </c>
      <c r="G156" s="8">
        <v>17146000</v>
      </c>
      <c r="H156" s="41"/>
      <c r="I156" s="42"/>
      <c r="J156" s="42"/>
    </row>
    <row r="157" spans="1:10" s="44" customFormat="1" ht="45" hidden="1" customHeight="1" x14ac:dyDescent="0.3">
      <c r="A157" s="48">
        <v>144</v>
      </c>
      <c r="B157" s="7" t="s">
        <v>781</v>
      </c>
      <c r="C157" s="48" t="s">
        <v>12</v>
      </c>
      <c r="D157" s="9" t="s">
        <v>148</v>
      </c>
      <c r="E157" s="9" t="s">
        <v>57</v>
      </c>
      <c r="F157" s="7" t="s">
        <v>48</v>
      </c>
      <c r="G157" s="8">
        <v>19948000</v>
      </c>
      <c r="H157" s="41"/>
      <c r="I157" s="42"/>
      <c r="J157" s="42"/>
    </row>
    <row r="158" spans="1:10" s="44" customFormat="1" ht="45" hidden="1" customHeight="1" x14ac:dyDescent="0.3">
      <c r="A158" s="48">
        <v>145</v>
      </c>
      <c r="B158" s="7" t="s">
        <v>781</v>
      </c>
      <c r="C158" s="48" t="s">
        <v>17</v>
      </c>
      <c r="D158" s="9" t="s">
        <v>149</v>
      </c>
      <c r="E158" s="9" t="s">
        <v>150</v>
      </c>
      <c r="F158" s="7" t="s">
        <v>60</v>
      </c>
      <c r="G158" s="8">
        <v>49042000</v>
      </c>
      <c r="H158" s="41"/>
      <c r="I158" s="42"/>
      <c r="J158" s="42"/>
    </row>
    <row r="159" spans="1:10" s="2" customFormat="1" ht="45" hidden="1" customHeight="1" x14ac:dyDescent="0.3">
      <c r="A159" s="48">
        <v>146</v>
      </c>
      <c r="B159" s="7" t="s">
        <v>781</v>
      </c>
      <c r="C159" s="48" t="s">
        <v>17</v>
      </c>
      <c r="D159" s="9" t="s">
        <v>149</v>
      </c>
      <c r="E159" s="9" t="s">
        <v>250</v>
      </c>
      <c r="F159" s="7" t="s">
        <v>251</v>
      </c>
      <c r="G159" s="8">
        <v>6914000</v>
      </c>
      <c r="H159" s="10"/>
      <c r="I159" s="1"/>
      <c r="J159" s="1"/>
    </row>
    <row r="160" spans="1:10" s="44" customFormat="1" ht="45" hidden="1" customHeight="1" x14ac:dyDescent="0.3">
      <c r="A160" s="48">
        <v>147</v>
      </c>
      <c r="B160" s="7" t="s">
        <v>781</v>
      </c>
      <c r="C160" s="48" t="s">
        <v>13</v>
      </c>
      <c r="D160" s="9" t="s">
        <v>151</v>
      </c>
      <c r="E160" s="9" t="s">
        <v>152</v>
      </c>
      <c r="F160" s="7" t="s">
        <v>48</v>
      </c>
      <c r="G160" s="8">
        <v>88000000</v>
      </c>
      <c r="H160" s="41"/>
      <c r="I160" s="42"/>
      <c r="J160" s="42"/>
    </row>
    <row r="161" spans="1:10" s="44" customFormat="1" ht="45" hidden="1" customHeight="1" x14ac:dyDescent="0.3">
      <c r="A161" s="48">
        <v>148</v>
      </c>
      <c r="B161" s="7" t="s">
        <v>781</v>
      </c>
      <c r="C161" s="48" t="s">
        <v>9</v>
      </c>
      <c r="D161" s="9" t="s">
        <v>153</v>
      </c>
      <c r="E161" s="9" t="s">
        <v>67</v>
      </c>
      <c r="F161" s="7" t="s">
        <v>44</v>
      </c>
      <c r="G161" s="8">
        <v>14439000</v>
      </c>
      <c r="H161" s="41"/>
      <c r="I161" s="42"/>
      <c r="J161" s="42"/>
    </row>
    <row r="162" spans="1:10" s="44" customFormat="1" ht="45" hidden="1" customHeight="1" x14ac:dyDescent="0.3">
      <c r="A162" s="48">
        <v>149</v>
      </c>
      <c r="B162" s="7" t="s">
        <v>781</v>
      </c>
      <c r="C162" s="48" t="s">
        <v>9</v>
      </c>
      <c r="D162" s="9" t="s">
        <v>153</v>
      </c>
      <c r="E162" s="9" t="s">
        <v>70</v>
      </c>
      <c r="F162" s="7" t="s">
        <v>44</v>
      </c>
      <c r="G162" s="8">
        <v>12669000</v>
      </c>
      <c r="H162" s="41"/>
      <c r="I162" s="42"/>
      <c r="J162" s="42"/>
    </row>
    <row r="163" spans="1:10" s="44" customFormat="1" ht="45" hidden="1" customHeight="1" x14ac:dyDescent="0.3">
      <c r="A163" s="48">
        <v>150</v>
      </c>
      <c r="B163" s="7" t="s">
        <v>781</v>
      </c>
      <c r="C163" s="48" t="s">
        <v>13</v>
      </c>
      <c r="D163" s="9" t="s">
        <v>154</v>
      </c>
      <c r="E163" s="9" t="s">
        <v>76</v>
      </c>
      <c r="F163" s="7" t="s">
        <v>64</v>
      </c>
      <c r="G163" s="8">
        <v>47372000</v>
      </c>
      <c r="H163" s="41"/>
      <c r="I163" s="42"/>
      <c r="J163" s="42"/>
    </row>
    <row r="164" spans="1:10" s="44" customFormat="1" ht="45" hidden="1" customHeight="1" x14ac:dyDescent="0.3">
      <c r="A164" s="48">
        <v>151</v>
      </c>
      <c r="B164" s="7" t="s">
        <v>781</v>
      </c>
      <c r="C164" s="48" t="s">
        <v>13</v>
      </c>
      <c r="D164" s="9" t="s">
        <v>154</v>
      </c>
      <c r="E164" s="9" t="s">
        <v>93</v>
      </c>
      <c r="F164" s="7" t="s">
        <v>40</v>
      </c>
      <c r="G164" s="8">
        <v>17330000</v>
      </c>
      <c r="H164" s="41"/>
      <c r="I164" s="42"/>
      <c r="J164" s="42"/>
    </row>
    <row r="165" spans="1:10" s="44" customFormat="1" ht="45" hidden="1" customHeight="1" x14ac:dyDescent="0.3">
      <c r="A165" s="48">
        <v>152</v>
      </c>
      <c r="B165" s="7" t="s">
        <v>781</v>
      </c>
      <c r="C165" s="48" t="s">
        <v>13</v>
      </c>
      <c r="D165" s="9" t="s">
        <v>154</v>
      </c>
      <c r="E165" s="9" t="s">
        <v>95</v>
      </c>
      <c r="F165" s="7" t="s">
        <v>40</v>
      </c>
      <c r="G165" s="8">
        <v>26751000</v>
      </c>
      <c r="H165" s="41"/>
      <c r="I165" s="42"/>
      <c r="J165" s="42"/>
    </row>
    <row r="166" spans="1:10" s="44" customFormat="1" ht="45" hidden="1" customHeight="1" x14ac:dyDescent="0.3">
      <c r="A166" s="48">
        <v>153</v>
      </c>
      <c r="B166" s="7" t="s">
        <v>781</v>
      </c>
      <c r="C166" s="48" t="s">
        <v>13</v>
      </c>
      <c r="D166" s="9" t="s">
        <v>154</v>
      </c>
      <c r="E166" s="9" t="s">
        <v>109</v>
      </c>
      <c r="F166" s="7" t="s">
        <v>40</v>
      </c>
      <c r="G166" s="8">
        <v>20406000</v>
      </c>
      <c r="H166" s="41"/>
      <c r="I166" s="42"/>
      <c r="J166" s="42"/>
    </row>
    <row r="167" spans="1:10" s="44" customFormat="1" ht="45" hidden="1" customHeight="1" x14ac:dyDescent="0.3">
      <c r="A167" s="48">
        <v>154</v>
      </c>
      <c r="B167" s="7" t="s">
        <v>781</v>
      </c>
      <c r="C167" s="48" t="s">
        <v>13</v>
      </c>
      <c r="D167" s="9" t="s">
        <v>154</v>
      </c>
      <c r="E167" s="9" t="s">
        <v>155</v>
      </c>
      <c r="F167" s="7" t="s">
        <v>44</v>
      </c>
      <c r="G167" s="8">
        <v>8660000</v>
      </c>
      <c r="H167" s="41"/>
      <c r="I167" s="42"/>
      <c r="J167" s="42"/>
    </row>
    <row r="168" spans="1:10" s="44" customFormat="1" ht="45" hidden="1" customHeight="1" x14ac:dyDescent="0.3">
      <c r="A168" s="48">
        <v>155</v>
      </c>
      <c r="B168" s="7" t="s">
        <v>781</v>
      </c>
      <c r="C168" s="48" t="s">
        <v>13</v>
      </c>
      <c r="D168" s="9" t="s">
        <v>154</v>
      </c>
      <c r="E168" s="9" t="s">
        <v>96</v>
      </c>
      <c r="F168" s="7" t="s">
        <v>44</v>
      </c>
      <c r="G168" s="8">
        <v>19146000</v>
      </c>
      <c r="H168" s="41"/>
      <c r="I168" s="42"/>
      <c r="J168" s="42"/>
    </row>
    <row r="169" spans="1:10" s="44" customFormat="1" ht="45" hidden="1" customHeight="1" x14ac:dyDescent="0.3">
      <c r="A169" s="48">
        <v>156</v>
      </c>
      <c r="B169" s="7" t="s">
        <v>781</v>
      </c>
      <c r="C169" s="48" t="s">
        <v>13</v>
      </c>
      <c r="D169" s="9" t="s">
        <v>154</v>
      </c>
      <c r="E169" s="9" t="s">
        <v>97</v>
      </c>
      <c r="F169" s="7" t="s">
        <v>44</v>
      </c>
      <c r="G169" s="8">
        <v>22302000</v>
      </c>
      <c r="H169" s="41"/>
      <c r="I169" s="42"/>
      <c r="J169" s="42"/>
    </row>
    <row r="170" spans="1:10" s="44" customFormat="1" ht="45" hidden="1" customHeight="1" x14ac:dyDescent="0.3">
      <c r="A170" s="48">
        <v>157</v>
      </c>
      <c r="B170" s="7" t="s">
        <v>781</v>
      </c>
      <c r="C170" s="48" t="s">
        <v>13</v>
      </c>
      <c r="D170" s="9" t="s">
        <v>154</v>
      </c>
      <c r="E170" s="9" t="s">
        <v>103</v>
      </c>
      <c r="F170" s="7" t="s">
        <v>44</v>
      </c>
      <c r="G170" s="8">
        <v>18302000</v>
      </c>
      <c r="H170" s="41"/>
      <c r="I170" s="42"/>
      <c r="J170" s="42"/>
    </row>
    <row r="171" spans="1:10" s="44" customFormat="1" ht="45" hidden="1" customHeight="1" x14ac:dyDescent="0.3">
      <c r="A171" s="48">
        <v>158</v>
      </c>
      <c r="B171" s="7" t="s">
        <v>781</v>
      </c>
      <c r="C171" s="48" t="s">
        <v>13</v>
      </c>
      <c r="D171" s="9" t="s">
        <v>154</v>
      </c>
      <c r="E171" s="9" t="s">
        <v>86</v>
      </c>
      <c r="F171" s="7" t="s">
        <v>48</v>
      </c>
      <c r="G171" s="8">
        <v>25049000</v>
      </c>
      <c r="H171" s="41"/>
      <c r="I171" s="42"/>
      <c r="J171" s="42"/>
    </row>
    <row r="172" spans="1:10" s="44" customFormat="1" ht="45" hidden="1" customHeight="1" x14ac:dyDescent="0.3">
      <c r="A172" s="48">
        <v>159</v>
      </c>
      <c r="B172" s="7" t="s">
        <v>781</v>
      </c>
      <c r="C172" s="48" t="s">
        <v>13</v>
      </c>
      <c r="D172" s="9" t="s">
        <v>154</v>
      </c>
      <c r="E172" s="9" t="s">
        <v>156</v>
      </c>
      <c r="F172" s="7" t="s">
        <v>48</v>
      </c>
      <c r="G172" s="8">
        <v>20812000</v>
      </c>
      <c r="H172" s="41"/>
      <c r="I172" s="42"/>
      <c r="J172" s="42"/>
    </row>
    <row r="173" spans="1:10" s="44" customFormat="1" ht="45" hidden="1" customHeight="1" x14ac:dyDescent="0.3">
      <c r="A173" s="48">
        <v>160</v>
      </c>
      <c r="B173" s="7" t="s">
        <v>781</v>
      </c>
      <c r="C173" s="48" t="s">
        <v>13</v>
      </c>
      <c r="D173" s="9" t="s">
        <v>154</v>
      </c>
      <c r="E173" s="9" t="s">
        <v>114</v>
      </c>
      <c r="F173" s="7" t="s">
        <v>48</v>
      </c>
      <c r="G173" s="8">
        <v>17186000</v>
      </c>
      <c r="H173" s="41"/>
      <c r="I173" s="42"/>
      <c r="J173" s="42"/>
    </row>
    <row r="174" spans="1:10" s="44" customFormat="1" ht="45" hidden="1" customHeight="1" x14ac:dyDescent="0.3">
      <c r="A174" s="48">
        <v>161</v>
      </c>
      <c r="B174" s="7" t="s">
        <v>781</v>
      </c>
      <c r="C174" s="48" t="s">
        <v>13</v>
      </c>
      <c r="D174" s="9" t="s">
        <v>154</v>
      </c>
      <c r="E174" s="9" t="s">
        <v>134</v>
      </c>
      <c r="F174" s="7" t="s">
        <v>48</v>
      </c>
      <c r="G174" s="8">
        <v>36988000</v>
      </c>
      <c r="H174" s="41"/>
      <c r="I174" s="42"/>
      <c r="J174" s="42"/>
    </row>
    <row r="175" spans="1:10" s="44" customFormat="1" ht="45" hidden="1" customHeight="1" x14ac:dyDescent="0.3">
      <c r="A175" s="48">
        <v>162</v>
      </c>
      <c r="B175" s="7" t="s">
        <v>781</v>
      </c>
      <c r="C175" s="48" t="s">
        <v>13</v>
      </c>
      <c r="D175" s="9" t="s">
        <v>154</v>
      </c>
      <c r="E175" s="9" t="s">
        <v>51</v>
      </c>
      <c r="F175" s="7" t="s">
        <v>52</v>
      </c>
      <c r="G175" s="8">
        <v>18232000</v>
      </c>
      <c r="H175" s="41"/>
      <c r="I175" s="42"/>
      <c r="J175" s="42"/>
    </row>
    <row r="176" spans="1:10" s="44" customFormat="1" ht="68.099999999999994" hidden="1" customHeight="1" x14ac:dyDescent="0.3">
      <c r="A176" s="48">
        <v>163</v>
      </c>
      <c r="B176" s="7" t="s">
        <v>781</v>
      </c>
      <c r="C176" s="48" t="s">
        <v>13</v>
      </c>
      <c r="D176" s="9" t="s">
        <v>154</v>
      </c>
      <c r="E176" s="9" t="s">
        <v>54</v>
      </c>
      <c r="F176" s="7" t="s">
        <v>48</v>
      </c>
      <c r="G176" s="8">
        <v>4661000</v>
      </c>
      <c r="H176" s="41"/>
      <c r="I176" s="42"/>
      <c r="J176" s="42"/>
    </row>
    <row r="177" spans="1:10" s="44" customFormat="1" ht="45" hidden="1" customHeight="1" x14ac:dyDescent="0.3">
      <c r="A177" s="48">
        <v>164</v>
      </c>
      <c r="B177" s="7" t="s">
        <v>781</v>
      </c>
      <c r="C177" s="48" t="s">
        <v>13</v>
      </c>
      <c r="D177" s="9" t="s">
        <v>154</v>
      </c>
      <c r="E177" s="9" t="s">
        <v>55</v>
      </c>
      <c r="F177" s="7" t="s">
        <v>48</v>
      </c>
      <c r="G177" s="8">
        <v>18635000</v>
      </c>
      <c r="H177" s="41"/>
      <c r="I177" s="42"/>
      <c r="J177" s="42"/>
    </row>
    <row r="178" spans="1:10" s="44" customFormat="1" ht="45" hidden="1" customHeight="1" x14ac:dyDescent="0.3">
      <c r="A178" s="48">
        <v>165</v>
      </c>
      <c r="B178" s="7" t="s">
        <v>781</v>
      </c>
      <c r="C178" s="48" t="s">
        <v>13</v>
      </c>
      <c r="D178" s="9" t="s">
        <v>154</v>
      </c>
      <c r="E178" s="9" t="s">
        <v>58</v>
      </c>
      <c r="F178" s="7" t="s">
        <v>48</v>
      </c>
      <c r="G178" s="8">
        <v>43905000</v>
      </c>
      <c r="H178" s="41"/>
      <c r="I178" s="42"/>
      <c r="J178" s="42"/>
    </row>
    <row r="179" spans="1:10" s="44" customFormat="1" ht="45" hidden="1" customHeight="1" x14ac:dyDescent="0.3">
      <c r="A179" s="48">
        <v>166</v>
      </c>
      <c r="B179" s="7" t="s">
        <v>781</v>
      </c>
      <c r="C179" s="48" t="s">
        <v>9</v>
      </c>
      <c r="D179" s="9" t="s">
        <v>157</v>
      </c>
      <c r="E179" s="9" t="s">
        <v>158</v>
      </c>
      <c r="F179" s="7" t="s">
        <v>40</v>
      </c>
      <c r="G179" s="8">
        <v>60307000</v>
      </c>
      <c r="H179" s="41"/>
      <c r="I179" s="42"/>
      <c r="J179" s="42"/>
    </row>
    <row r="180" spans="1:10" s="44" customFormat="1" ht="45" hidden="1" customHeight="1" x14ac:dyDescent="0.3">
      <c r="A180" s="48">
        <v>167</v>
      </c>
      <c r="B180" s="7" t="s">
        <v>781</v>
      </c>
      <c r="C180" s="48" t="s">
        <v>9</v>
      </c>
      <c r="D180" s="9" t="s">
        <v>157</v>
      </c>
      <c r="E180" s="9" t="s">
        <v>125</v>
      </c>
      <c r="F180" s="7" t="s">
        <v>48</v>
      </c>
      <c r="G180" s="8">
        <v>17694000</v>
      </c>
      <c r="H180" s="41"/>
      <c r="I180" s="42"/>
      <c r="J180" s="42"/>
    </row>
    <row r="181" spans="1:10" s="44" customFormat="1" ht="45" hidden="1" customHeight="1" x14ac:dyDescent="0.3">
      <c r="A181" s="48">
        <v>168</v>
      </c>
      <c r="B181" s="7" t="s">
        <v>781</v>
      </c>
      <c r="C181" s="48" t="s">
        <v>9</v>
      </c>
      <c r="D181" s="9" t="s">
        <v>159</v>
      </c>
      <c r="E181" s="9" t="s">
        <v>160</v>
      </c>
      <c r="F181" s="7" t="s">
        <v>60</v>
      </c>
      <c r="G181" s="8">
        <v>24238000</v>
      </c>
      <c r="H181" s="41"/>
      <c r="I181" s="42"/>
      <c r="J181" s="42"/>
    </row>
    <row r="182" spans="1:10" s="44" customFormat="1" ht="45" hidden="1" customHeight="1" x14ac:dyDescent="0.3">
      <c r="A182" s="48">
        <v>169</v>
      </c>
      <c r="B182" s="7" t="s">
        <v>781</v>
      </c>
      <c r="C182" s="48" t="s">
        <v>9</v>
      </c>
      <c r="D182" s="9" t="s">
        <v>159</v>
      </c>
      <c r="E182" s="9" t="s">
        <v>67</v>
      </c>
      <c r="F182" s="7" t="s">
        <v>44</v>
      </c>
      <c r="G182" s="8">
        <v>4350000</v>
      </c>
      <c r="H182" s="41"/>
      <c r="I182" s="42"/>
      <c r="J182" s="42"/>
    </row>
    <row r="183" spans="1:10" s="44" customFormat="1" ht="45" hidden="1" customHeight="1" x14ac:dyDescent="0.3">
      <c r="A183" s="48">
        <v>170</v>
      </c>
      <c r="B183" s="7" t="s">
        <v>781</v>
      </c>
      <c r="C183" s="48" t="s">
        <v>13</v>
      </c>
      <c r="D183" s="9" t="s">
        <v>161</v>
      </c>
      <c r="E183" s="9" t="s">
        <v>47</v>
      </c>
      <c r="F183" s="7" t="s">
        <v>48</v>
      </c>
      <c r="G183" s="8">
        <v>46758000</v>
      </c>
      <c r="H183" s="41"/>
      <c r="I183" s="42"/>
      <c r="J183" s="42"/>
    </row>
    <row r="184" spans="1:10" s="44" customFormat="1" ht="45" hidden="1" customHeight="1" x14ac:dyDescent="0.3">
      <c r="A184" s="48">
        <v>171</v>
      </c>
      <c r="B184" s="7" t="s">
        <v>781</v>
      </c>
      <c r="C184" s="48" t="s">
        <v>17</v>
      </c>
      <c r="D184" s="9" t="s">
        <v>162</v>
      </c>
      <c r="E184" s="9" t="s">
        <v>163</v>
      </c>
      <c r="F184" s="7" t="s">
        <v>48</v>
      </c>
      <c r="G184" s="8">
        <v>10271000</v>
      </c>
      <c r="H184" s="41"/>
      <c r="I184" s="42"/>
      <c r="J184" s="42"/>
    </row>
    <row r="185" spans="1:10" s="44" customFormat="1" ht="45" hidden="1" customHeight="1" x14ac:dyDescent="0.3">
      <c r="A185" s="48">
        <v>172</v>
      </c>
      <c r="B185" s="7" t="s">
        <v>781</v>
      </c>
      <c r="C185" s="48" t="s">
        <v>17</v>
      </c>
      <c r="D185" s="9" t="s">
        <v>162</v>
      </c>
      <c r="E185" s="9" t="s">
        <v>597</v>
      </c>
      <c r="F185" s="7" t="s">
        <v>598</v>
      </c>
      <c r="G185" s="8">
        <v>30000000</v>
      </c>
      <c r="H185" s="41"/>
      <c r="I185" s="42"/>
      <c r="J185" s="42"/>
    </row>
    <row r="186" spans="1:10" s="44" customFormat="1" ht="45" hidden="1" customHeight="1" x14ac:dyDescent="0.3">
      <c r="A186" s="48">
        <v>173</v>
      </c>
      <c r="B186" s="7" t="s">
        <v>781</v>
      </c>
      <c r="C186" s="48" t="s">
        <v>17</v>
      </c>
      <c r="D186" s="9" t="s">
        <v>162</v>
      </c>
      <c r="E186" s="9" t="s">
        <v>599</v>
      </c>
      <c r="F186" s="7" t="s">
        <v>600</v>
      </c>
      <c r="G186" s="8">
        <v>20000000</v>
      </c>
      <c r="H186" s="41"/>
      <c r="I186" s="42"/>
      <c r="J186" s="42"/>
    </row>
    <row r="187" spans="1:10" s="44" customFormat="1" ht="68.099999999999994" hidden="1" customHeight="1" x14ac:dyDescent="0.3">
      <c r="A187" s="48">
        <v>174</v>
      </c>
      <c r="B187" s="7" t="s">
        <v>781</v>
      </c>
      <c r="C187" s="48" t="s">
        <v>17</v>
      </c>
      <c r="D187" s="9" t="s">
        <v>164</v>
      </c>
      <c r="E187" s="9" t="s">
        <v>165</v>
      </c>
      <c r="F187" s="7" t="s">
        <v>166</v>
      </c>
      <c r="G187" s="8">
        <v>30720000</v>
      </c>
      <c r="H187" s="41"/>
      <c r="I187" s="42" t="s">
        <v>167</v>
      </c>
      <c r="J187" s="42"/>
    </row>
    <row r="188" spans="1:10" s="44" customFormat="1" ht="68.099999999999994" hidden="1" customHeight="1" x14ac:dyDescent="0.3">
      <c r="A188" s="48">
        <v>175</v>
      </c>
      <c r="B188" s="7" t="s">
        <v>781</v>
      </c>
      <c r="C188" s="48" t="s">
        <v>17</v>
      </c>
      <c r="D188" s="9" t="s">
        <v>168</v>
      </c>
      <c r="E188" s="9" t="s">
        <v>165</v>
      </c>
      <c r="F188" s="7" t="s">
        <v>166</v>
      </c>
      <c r="G188" s="8">
        <v>17280000</v>
      </c>
      <c r="H188" s="41"/>
      <c r="I188" s="42"/>
      <c r="J188" s="42"/>
    </row>
    <row r="189" spans="1:10" s="44" customFormat="1" ht="45" hidden="1" customHeight="1" x14ac:dyDescent="0.3">
      <c r="A189" s="48">
        <v>176</v>
      </c>
      <c r="B189" s="7" t="s">
        <v>781</v>
      </c>
      <c r="C189" s="48" t="s">
        <v>10</v>
      </c>
      <c r="D189" s="9" t="s">
        <v>169</v>
      </c>
      <c r="E189" s="9" t="s">
        <v>170</v>
      </c>
      <c r="F189" s="7" t="s">
        <v>166</v>
      </c>
      <c r="G189" s="8">
        <v>29800000</v>
      </c>
      <c r="H189" s="41"/>
      <c r="I189" s="42"/>
      <c r="J189" s="42"/>
    </row>
    <row r="190" spans="1:10" s="44" customFormat="1" ht="45" hidden="1" customHeight="1" x14ac:dyDescent="0.3">
      <c r="A190" s="48">
        <v>177</v>
      </c>
      <c r="B190" s="7" t="s">
        <v>781</v>
      </c>
      <c r="C190" s="48" t="s">
        <v>7</v>
      </c>
      <c r="D190" s="9" t="s">
        <v>171</v>
      </c>
      <c r="E190" s="9" t="s">
        <v>172</v>
      </c>
      <c r="F190" s="7" t="s">
        <v>166</v>
      </c>
      <c r="G190" s="8">
        <v>22000000</v>
      </c>
      <c r="H190" s="41"/>
      <c r="I190" s="42"/>
      <c r="J190" s="42"/>
    </row>
    <row r="191" spans="1:10" s="44" customFormat="1" ht="45" hidden="1" customHeight="1" x14ac:dyDescent="0.3">
      <c r="A191" s="48">
        <v>178</v>
      </c>
      <c r="B191" s="7" t="s">
        <v>781</v>
      </c>
      <c r="C191" s="48" t="s">
        <v>17</v>
      </c>
      <c r="D191" s="9" t="s">
        <v>173</v>
      </c>
      <c r="E191" s="9" t="s">
        <v>174</v>
      </c>
      <c r="F191" s="7" t="s">
        <v>166</v>
      </c>
      <c r="G191" s="8">
        <v>42000000</v>
      </c>
      <c r="H191" s="41"/>
      <c r="I191" s="42"/>
      <c r="J191" s="42"/>
    </row>
    <row r="192" spans="1:10" s="44" customFormat="1" ht="68.099999999999994" hidden="1" customHeight="1" x14ac:dyDescent="0.3">
      <c r="A192" s="48">
        <v>179</v>
      </c>
      <c r="B192" s="7" t="s">
        <v>781</v>
      </c>
      <c r="C192" s="48" t="s">
        <v>17</v>
      </c>
      <c r="D192" s="9" t="s">
        <v>175</v>
      </c>
      <c r="E192" s="9" t="s">
        <v>176</v>
      </c>
      <c r="F192" s="7" t="s">
        <v>166</v>
      </c>
      <c r="G192" s="8">
        <v>48000000</v>
      </c>
      <c r="H192" s="41"/>
      <c r="I192" s="42"/>
      <c r="J192" s="42"/>
    </row>
    <row r="193" spans="1:10" s="44" customFormat="1" ht="45" hidden="1" customHeight="1" x14ac:dyDescent="0.3">
      <c r="A193" s="48">
        <v>180</v>
      </c>
      <c r="B193" s="7" t="s">
        <v>781</v>
      </c>
      <c r="C193" s="48" t="s">
        <v>11</v>
      </c>
      <c r="D193" s="9" t="s">
        <v>177</v>
      </c>
      <c r="E193" s="9" t="s">
        <v>178</v>
      </c>
      <c r="F193" s="7" t="s">
        <v>166</v>
      </c>
      <c r="G193" s="8">
        <v>3968000</v>
      </c>
      <c r="H193" s="41"/>
      <c r="I193" s="42"/>
      <c r="J193" s="42"/>
    </row>
    <row r="194" spans="1:10" s="44" customFormat="1" ht="45" hidden="1" customHeight="1" x14ac:dyDescent="0.3">
      <c r="A194" s="48">
        <v>181</v>
      </c>
      <c r="B194" s="7" t="s">
        <v>781</v>
      </c>
      <c r="C194" s="48" t="s">
        <v>17</v>
      </c>
      <c r="D194" s="9" t="s">
        <v>179</v>
      </c>
      <c r="E194" s="9" t="s">
        <v>178</v>
      </c>
      <c r="F194" s="7" t="s">
        <v>166</v>
      </c>
      <c r="G194" s="8">
        <v>2068000</v>
      </c>
      <c r="H194" s="41"/>
      <c r="I194" s="42"/>
      <c r="J194" s="42"/>
    </row>
    <row r="195" spans="1:10" s="44" customFormat="1" ht="45" hidden="1" customHeight="1" x14ac:dyDescent="0.3">
      <c r="A195" s="48">
        <v>182</v>
      </c>
      <c r="B195" s="7" t="s">
        <v>781</v>
      </c>
      <c r="C195" s="48" t="s">
        <v>13</v>
      </c>
      <c r="D195" s="9" t="s">
        <v>180</v>
      </c>
      <c r="E195" s="9" t="s">
        <v>178</v>
      </c>
      <c r="F195" s="7" t="s">
        <v>166</v>
      </c>
      <c r="G195" s="8">
        <v>1798000</v>
      </c>
      <c r="H195" s="41"/>
      <c r="I195" s="42"/>
      <c r="J195" s="42"/>
    </row>
    <row r="196" spans="1:10" s="44" customFormat="1" ht="45" hidden="1" customHeight="1" x14ac:dyDescent="0.3">
      <c r="A196" s="48">
        <v>183</v>
      </c>
      <c r="B196" s="7" t="s">
        <v>781</v>
      </c>
      <c r="C196" s="48" t="s">
        <v>14</v>
      </c>
      <c r="D196" s="9" t="s">
        <v>181</v>
      </c>
      <c r="E196" s="9" t="s">
        <v>178</v>
      </c>
      <c r="F196" s="7" t="s">
        <v>166</v>
      </c>
      <c r="G196" s="8">
        <v>2666000</v>
      </c>
      <c r="H196" s="41"/>
      <c r="I196" s="42"/>
      <c r="J196" s="42"/>
    </row>
    <row r="197" spans="1:10" s="44" customFormat="1" ht="45" hidden="1" customHeight="1" x14ac:dyDescent="0.3">
      <c r="A197" s="48">
        <v>184</v>
      </c>
      <c r="B197" s="7" t="s">
        <v>781</v>
      </c>
      <c r="C197" s="48" t="s">
        <v>13</v>
      </c>
      <c r="D197" s="9" t="s">
        <v>182</v>
      </c>
      <c r="E197" s="9" t="s">
        <v>183</v>
      </c>
      <c r="F197" s="7" t="s">
        <v>166</v>
      </c>
      <c r="G197" s="8">
        <v>10500000</v>
      </c>
      <c r="H197" s="41"/>
      <c r="I197" s="42"/>
      <c r="J197" s="42"/>
    </row>
    <row r="198" spans="1:10" s="44" customFormat="1" ht="45" hidden="1" customHeight="1" x14ac:dyDescent="0.3">
      <c r="A198" s="48">
        <v>185</v>
      </c>
      <c r="B198" s="7" t="s">
        <v>781</v>
      </c>
      <c r="C198" s="48" t="s">
        <v>14</v>
      </c>
      <c r="D198" s="9" t="s">
        <v>184</v>
      </c>
      <c r="E198" s="9" t="s">
        <v>185</v>
      </c>
      <c r="F198" s="7" t="s">
        <v>166</v>
      </c>
      <c r="G198" s="8">
        <v>9500000</v>
      </c>
      <c r="H198" s="41"/>
      <c r="I198" s="42"/>
      <c r="J198" s="42"/>
    </row>
    <row r="199" spans="1:10" s="44" customFormat="1" ht="45" hidden="1" customHeight="1" x14ac:dyDescent="0.3">
      <c r="A199" s="48">
        <v>186</v>
      </c>
      <c r="B199" s="7" t="s">
        <v>781</v>
      </c>
      <c r="C199" s="48" t="s">
        <v>10</v>
      </c>
      <c r="D199" s="9" t="s">
        <v>186</v>
      </c>
      <c r="E199" s="9" t="s">
        <v>187</v>
      </c>
      <c r="F199" s="7" t="s">
        <v>166</v>
      </c>
      <c r="G199" s="8">
        <v>12500000</v>
      </c>
      <c r="H199" s="41"/>
      <c r="I199" s="42"/>
      <c r="J199" s="42"/>
    </row>
    <row r="200" spans="1:10" s="44" customFormat="1" ht="45" hidden="1" customHeight="1" x14ac:dyDescent="0.3">
      <c r="A200" s="48">
        <v>187</v>
      </c>
      <c r="B200" s="7" t="s">
        <v>781</v>
      </c>
      <c r="C200" s="48" t="s">
        <v>11</v>
      </c>
      <c r="D200" s="9" t="s">
        <v>188</v>
      </c>
      <c r="E200" s="9" t="s">
        <v>189</v>
      </c>
      <c r="F200" s="7" t="s">
        <v>166</v>
      </c>
      <c r="G200" s="8">
        <v>10000000</v>
      </c>
      <c r="H200" s="41"/>
      <c r="I200" s="42"/>
      <c r="J200" s="42"/>
    </row>
    <row r="201" spans="1:10" s="44" customFormat="1" ht="45" hidden="1" customHeight="1" x14ac:dyDescent="0.3">
      <c r="A201" s="48">
        <v>188</v>
      </c>
      <c r="B201" s="7" t="s">
        <v>781</v>
      </c>
      <c r="C201" s="48" t="s">
        <v>190</v>
      </c>
      <c r="D201" s="9" t="s">
        <v>191</v>
      </c>
      <c r="E201" s="9" t="s">
        <v>192</v>
      </c>
      <c r="F201" s="7" t="s">
        <v>166</v>
      </c>
      <c r="G201" s="8">
        <v>12500000</v>
      </c>
      <c r="H201" s="41"/>
      <c r="I201" s="42"/>
      <c r="J201" s="42"/>
    </row>
    <row r="202" spans="1:10" s="2" customFormat="1" ht="45" hidden="1" customHeight="1" x14ac:dyDescent="0.3">
      <c r="A202" s="96">
        <v>189</v>
      </c>
      <c r="B202" s="98" t="s">
        <v>781</v>
      </c>
      <c r="C202" s="96" t="s">
        <v>14</v>
      </c>
      <c r="D202" s="99" t="s">
        <v>193</v>
      </c>
      <c r="E202" s="99" t="s">
        <v>194</v>
      </c>
      <c r="F202" s="7" t="s">
        <v>166</v>
      </c>
      <c r="G202" s="8">
        <v>7500000</v>
      </c>
      <c r="H202" s="10"/>
      <c r="I202" s="1"/>
      <c r="J202" s="1"/>
    </row>
    <row r="203" spans="1:10" s="2" customFormat="1" ht="45" hidden="1" customHeight="1" x14ac:dyDescent="0.3">
      <c r="A203" s="97"/>
      <c r="B203" s="97"/>
      <c r="C203" s="97"/>
      <c r="D203" s="100"/>
      <c r="E203" s="100"/>
      <c r="F203" s="7" t="s">
        <v>252</v>
      </c>
      <c r="G203" s="49">
        <v>-7500000</v>
      </c>
      <c r="H203" s="9" t="s">
        <v>253</v>
      </c>
      <c r="I203" s="1"/>
      <c r="J203" s="1"/>
    </row>
    <row r="204" spans="1:10" s="44" customFormat="1" ht="45" hidden="1" customHeight="1" x14ac:dyDescent="0.3">
      <c r="A204" s="48">
        <v>190</v>
      </c>
      <c r="B204" s="7" t="s">
        <v>781</v>
      </c>
      <c r="C204" s="48" t="s">
        <v>17</v>
      </c>
      <c r="D204" s="9" t="s">
        <v>195</v>
      </c>
      <c r="E204" s="9" t="s">
        <v>196</v>
      </c>
      <c r="F204" s="7" t="s">
        <v>166</v>
      </c>
      <c r="G204" s="8">
        <v>7000000</v>
      </c>
      <c r="H204" s="41"/>
      <c r="I204" s="42"/>
      <c r="J204" s="42"/>
    </row>
    <row r="205" spans="1:10" s="2" customFormat="1" ht="45" hidden="1" customHeight="1" x14ac:dyDescent="0.3">
      <c r="A205" s="48">
        <v>191</v>
      </c>
      <c r="B205" s="7" t="s">
        <v>781</v>
      </c>
      <c r="C205" s="48" t="s">
        <v>254</v>
      </c>
      <c r="D205" s="51" t="s">
        <v>255</v>
      </c>
      <c r="E205" s="52" t="s">
        <v>256</v>
      </c>
      <c r="F205" s="7" t="s">
        <v>257</v>
      </c>
      <c r="G205" s="8">
        <v>34000000</v>
      </c>
      <c r="H205" s="10" t="s">
        <v>258</v>
      </c>
      <c r="I205" s="1"/>
      <c r="J205" s="1"/>
    </row>
    <row r="206" spans="1:10" s="44" customFormat="1" ht="45" hidden="1" customHeight="1" x14ac:dyDescent="0.3">
      <c r="A206" s="48">
        <v>192</v>
      </c>
      <c r="B206" s="7" t="s">
        <v>781</v>
      </c>
      <c r="C206" s="48" t="s">
        <v>7</v>
      </c>
      <c r="D206" s="9" t="s">
        <v>197</v>
      </c>
      <c r="E206" s="9" t="s">
        <v>198</v>
      </c>
      <c r="F206" s="7" t="s">
        <v>199</v>
      </c>
      <c r="G206" s="8">
        <v>14368000</v>
      </c>
      <c r="H206" s="41"/>
      <c r="I206" s="42"/>
      <c r="J206" s="42"/>
    </row>
    <row r="207" spans="1:10" s="2" customFormat="1" ht="64.2" hidden="1" customHeight="1" x14ac:dyDescent="0.3">
      <c r="A207" s="48">
        <v>193</v>
      </c>
      <c r="B207" s="7" t="s">
        <v>781</v>
      </c>
      <c r="C207" s="7" t="s">
        <v>259</v>
      </c>
      <c r="D207" s="9" t="s">
        <v>260</v>
      </c>
      <c r="E207" s="9" t="s">
        <v>261</v>
      </c>
      <c r="F207" s="7" t="s">
        <v>262</v>
      </c>
      <c r="G207" s="8">
        <v>36374000</v>
      </c>
      <c r="H207" s="10"/>
      <c r="I207" s="1"/>
      <c r="J207" s="1"/>
    </row>
    <row r="208" spans="1:10" s="2" customFormat="1" ht="64.2" hidden="1" customHeight="1" x14ac:dyDescent="0.3">
      <c r="A208" s="48">
        <v>194</v>
      </c>
      <c r="B208" s="7" t="s">
        <v>781</v>
      </c>
      <c r="C208" s="7" t="s">
        <v>215</v>
      </c>
      <c r="D208" s="9" t="s">
        <v>263</v>
      </c>
      <c r="E208" s="9" t="s">
        <v>264</v>
      </c>
      <c r="F208" s="7" t="s">
        <v>262</v>
      </c>
      <c r="G208" s="8">
        <v>2933000</v>
      </c>
      <c r="H208" s="10"/>
      <c r="I208" s="1"/>
      <c r="J208" s="1"/>
    </row>
    <row r="209" spans="1:10" s="2" customFormat="1" ht="45" hidden="1" customHeight="1" x14ac:dyDescent="0.3">
      <c r="A209" s="48">
        <v>195</v>
      </c>
      <c r="B209" s="7" t="s">
        <v>781</v>
      </c>
      <c r="C209" s="7" t="s">
        <v>259</v>
      </c>
      <c r="D209" s="9" t="s">
        <v>265</v>
      </c>
      <c r="E209" s="9" t="s">
        <v>266</v>
      </c>
      <c r="F209" s="7" t="s">
        <v>262</v>
      </c>
      <c r="G209" s="8">
        <v>20602000</v>
      </c>
      <c r="H209" s="10"/>
      <c r="I209" s="1"/>
      <c r="J209" s="1"/>
    </row>
    <row r="210" spans="1:10" s="2" customFormat="1" ht="45" hidden="1" customHeight="1" x14ac:dyDescent="0.3">
      <c r="A210" s="48">
        <v>196</v>
      </c>
      <c r="B210" s="7" t="s">
        <v>781</v>
      </c>
      <c r="C210" s="53" t="s">
        <v>267</v>
      </c>
      <c r="D210" s="54" t="s">
        <v>268</v>
      </c>
      <c r="E210" s="54" t="s">
        <v>269</v>
      </c>
      <c r="F210" s="7" t="s">
        <v>262</v>
      </c>
      <c r="G210" s="8">
        <v>14000000</v>
      </c>
      <c r="H210" s="10"/>
      <c r="I210" s="1"/>
      <c r="J210" s="1"/>
    </row>
    <row r="211" spans="1:10" s="2" customFormat="1" ht="45" hidden="1" customHeight="1" x14ac:dyDescent="0.3">
      <c r="A211" s="48">
        <v>197</v>
      </c>
      <c r="B211" s="7" t="s">
        <v>781</v>
      </c>
      <c r="C211" s="53" t="s">
        <v>267</v>
      </c>
      <c r="D211" s="54" t="s">
        <v>270</v>
      </c>
      <c r="E211" s="54" t="s">
        <v>271</v>
      </c>
      <c r="F211" s="7" t="s">
        <v>262</v>
      </c>
      <c r="G211" s="8">
        <v>17600000</v>
      </c>
      <c r="H211" s="10"/>
      <c r="I211" s="1"/>
      <c r="J211" s="1"/>
    </row>
    <row r="212" spans="1:10" s="2" customFormat="1" ht="45" hidden="1" customHeight="1" x14ac:dyDescent="0.3">
      <c r="A212" s="48">
        <v>198</v>
      </c>
      <c r="B212" s="7" t="s">
        <v>781</v>
      </c>
      <c r="C212" s="53" t="s">
        <v>65</v>
      </c>
      <c r="D212" s="54" t="s">
        <v>272</v>
      </c>
      <c r="E212" s="54" t="s">
        <v>273</v>
      </c>
      <c r="F212" s="7" t="s">
        <v>262</v>
      </c>
      <c r="G212" s="8">
        <v>18000000</v>
      </c>
      <c r="H212" s="10"/>
      <c r="I212" s="1"/>
      <c r="J212" s="1"/>
    </row>
    <row r="213" spans="1:10" s="2" customFormat="1" ht="45" hidden="1" customHeight="1" x14ac:dyDescent="0.3">
      <c r="A213" s="48">
        <v>199</v>
      </c>
      <c r="B213" s="7" t="s">
        <v>781</v>
      </c>
      <c r="C213" s="53" t="s">
        <v>254</v>
      </c>
      <c r="D213" s="54" t="s">
        <v>274</v>
      </c>
      <c r="E213" s="54" t="s">
        <v>275</v>
      </c>
      <c r="F213" s="7" t="s">
        <v>262</v>
      </c>
      <c r="G213" s="8">
        <v>19773000</v>
      </c>
      <c r="H213" s="10"/>
      <c r="I213" s="1"/>
      <c r="J213" s="1"/>
    </row>
    <row r="214" spans="1:10" s="2" customFormat="1" ht="45" hidden="1" customHeight="1" x14ac:dyDescent="0.3">
      <c r="A214" s="48">
        <v>200</v>
      </c>
      <c r="B214" s="7" t="s">
        <v>781</v>
      </c>
      <c r="C214" s="53" t="s">
        <v>259</v>
      </c>
      <c r="D214" s="54" t="s">
        <v>276</v>
      </c>
      <c r="E214" s="54" t="s">
        <v>277</v>
      </c>
      <c r="F214" s="7" t="s">
        <v>278</v>
      </c>
      <c r="G214" s="8">
        <v>295000000</v>
      </c>
      <c r="H214" s="10"/>
      <c r="I214" s="1"/>
      <c r="J214" s="1"/>
    </row>
    <row r="215" spans="1:10" s="2" customFormat="1" ht="45" hidden="1" customHeight="1" x14ac:dyDescent="0.3">
      <c r="A215" s="48">
        <v>201</v>
      </c>
      <c r="B215" s="7" t="s">
        <v>781</v>
      </c>
      <c r="C215" s="53" t="s">
        <v>53</v>
      </c>
      <c r="D215" s="54" t="s">
        <v>279</v>
      </c>
      <c r="E215" s="54" t="s">
        <v>280</v>
      </c>
      <c r="F215" s="7" t="s">
        <v>281</v>
      </c>
      <c r="G215" s="8">
        <v>240000000</v>
      </c>
      <c r="H215" s="10"/>
      <c r="I215" s="1"/>
      <c r="J215" s="1"/>
    </row>
    <row r="216" spans="1:10" s="2" customFormat="1" ht="45" hidden="1" customHeight="1" x14ac:dyDescent="0.3">
      <c r="A216" s="48">
        <v>202</v>
      </c>
      <c r="B216" s="7" t="s">
        <v>781</v>
      </c>
      <c r="C216" s="53" t="s">
        <v>87</v>
      </c>
      <c r="D216" s="54" t="s">
        <v>282</v>
      </c>
      <c r="E216" s="54" t="s">
        <v>283</v>
      </c>
      <c r="F216" s="7" t="s">
        <v>284</v>
      </c>
      <c r="G216" s="8">
        <v>30000000</v>
      </c>
      <c r="H216" s="10"/>
      <c r="I216" s="1"/>
      <c r="J216" s="1"/>
    </row>
    <row r="217" spans="1:10" s="2" customFormat="1" ht="45" hidden="1" customHeight="1" x14ac:dyDescent="0.3">
      <c r="A217" s="48">
        <v>203</v>
      </c>
      <c r="B217" s="7" t="s">
        <v>781</v>
      </c>
      <c r="C217" s="53" t="s">
        <v>53</v>
      </c>
      <c r="D217" s="54" t="s">
        <v>285</v>
      </c>
      <c r="E217" s="54" t="s">
        <v>286</v>
      </c>
      <c r="F217" s="7" t="s">
        <v>284</v>
      </c>
      <c r="G217" s="8">
        <v>480000000</v>
      </c>
      <c r="H217" s="10"/>
      <c r="I217" s="1"/>
      <c r="J217" s="1"/>
    </row>
    <row r="218" spans="1:10" s="2" customFormat="1" ht="45" hidden="1" customHeight="1" x14ac:dyDescent="0.3">
      <c r="A218" s="48">
        <v>204</v>
      </c>
      <c r="B218" s="7" t="s">
        <v>781</v>
      </c>
      <c r="C218" s="53" t="s">
        <v>287</v>
      </c>
      <c r="D218" s="54" t="s">
        <v>288</v>
      </c>
      <c r="E218" s="54" t="s">
        <v>289</v>
      </c>
      <c r="F218" s="7" t="s">
        <v>284</v>
      </c>
      <c r="G218" s="8">
        <v>18000000</v>
      </c>
      <c r="H218" s="10"/>
      <c r="I218" s="1"/>
      <c r="J218" s="1"/>
    </row>
    <row r="219" spans="1:10" s="2" customFormat="1" ht="45" hidden="1" customHeight="1" x14ac:dyDescent="0.3">
      <c r="A219" s="48">
        <v>205</v>
      </c>
      <c r="B219" s="7" t="s">
        <v>781</v>
      </c>
      <c r="C219" s="53" t="s">
        <v>290</v>
      </c>
      <c r="D219" s="54" t="s">
        <v>291</v>
      </c>
      <c r="E219" s="54" t="s">
        <v>292</v>
      </c>
      <c r="F219" s="7" t="s">
        <v>284</v>
      </c>
      <c r="G219" s="8">
        <v>10094000</v>
      </c>
      <c r="H219" s="10"/>
      <c r="I219" s="1"/>
      <c r="J219" s="1"/>
    </row>
    <row r="220" spans="1:10" s="2" customFormat="1" ht="45" hidden="1" customHeight="1" x14ac:dyDescent="0.3">
      <c r="A220" s="48">
        <v>206</v>
      </c>
      <c r="B220" s="7" t="s">
        <v>781</v>
      </c>
      <c r="C220" s="53" t="s">
        <v>65</v>
      </c>
      <c r="D220" s="54" t="s">
        <v>293</v>
      </c>
      <c r="E220" s="54" t="s">
        <v>294</v>
      </c>
      <c r="F220" s="7" t="s">
        <v>284</v>
      </c>
      <c r="G220" s="8">
        <v>9000000</v>
      </c>
      <c r="H220" s="10"/>
      <c r="I220" s="1"/>
      <c r="J220" s="1"/>
    </row>
    <row r="221" spans="1:10" s="2" customFormat="1" ht="45" hidden="1" customHeight="1" x14ac:dyDescent="0.3">
      <c r="A221" s="48">
        <v>207</v>
      </c>
      <c r="B221" s="7" t="s">
        <v>781</v>
      </c>
      <c r="C221" s="53" t="s">
        <v>267</v>
      </c>
      <c r="D221" s="54" t="s">
        <v>295</v>
      </c>
      <c r="E221" s="9" t="s">
        <v>296</v>
      </c>
      <c r="F221" s="7" t="s">
        <v>284</v>
      </c>
      <c r="G221" s="8">
        <v>25800000</v>
      </c>
      <c r="H221" s="10"/>
      <c r="I221" s="1"/>
      <c r="J221" s="1"/>
    </row>
    <row r="222" spans="1:10" s="2" customFormat="1" ht="45" hidden="1" customHeight="1" x14ac:dyDescent="0.3">
      <c r="A222" s="48">
        <v>208</v>
      </c>
      <c r="B222" s="7" t="s">
        <v>781</v>
      </c>
      <c r="C222" s="53" t="s">
        <v>254</v>
      </c>
      <c r="D222" s="54" t="s">
        <v>297</v>
      </c>
      <c r="E222" s="9" t="s">
        <v>298</v>
      </c>
      <c r="F222" s="7" t="s">
        <v>284</v>
      </c>
      <c r="G222" s="8">
        <v>10000000</v>
      </c>
      <c r="H222" s="10"/>
      <c r="I222" s="1"/>
      <c r="J222" s="1"/>
    </row>
    <row r="223" spans="1:10" s="2" customFormat="1" ht="45" hidden="1" customHeight="1" x14ac:dyDescent="0.3">
      <c r="A223" s="48">
        <v>209</v>
      </c>
      <c r="B223" s="7" t="s">
        <v>781</v>
      </c>
      <c r="C223" s="53" t="s">
        <v>254</v>
      </c>
      <c r="D223" s="54" t="s">
        <v>299</v>
      </c>
      <c r="E223" s="9" t="s">
        <v>300</v>
      </c>
      <c r="F223" s="7" t="s">
        <v>284</v>
      </c>
      <c r="G223" s="8">
        <v>16000000</v>
      </c>
      <c r="H223" s="10"/>
      <c r="I223" s="1"/>
      <c r="J223" s="1"/>
    </row>
    <row r="224" spans="1:10" s="2" customFormat="1" ht="45" hidden="1" customHeight="1" x14ac:dyDescent="0.3">
      <c r="A224" s="48">
        <v>210</v>
      </c>
      <c r="B224" s="7" t="s">
        <v>781</v>
      </c>
      <c r="C224" s="53" t="s">
        <v>11</v>
      </c>
      <c r="D224" s="54" t="s">
        <v>601</v>
      </c>
      <c r="E224" s="9" t="s">
        <v>602</v>
      </c>
      <c r="F224" s="7" t="s">
        <v>603</v>
      </c>
      <c r="G224" s="8">
        <v>11641000</v>
      </c>
      <c r="H224" s="10"/>
      <c r="I224" s="1"/>
      <c r="J224" s="1"/>
    </row>
    <row r="225" spans="1:10" s="2" customFormat="1" ht="45" hidden="1" customHeight="1" x14ac:dyDescent="0.3">
      <c r="A225" s="48">
        <v>211</v>
      </c>
      <c r="B225" s="7" t="s">
        <v>781</v>
      </c>
      <c r="C225" s="53" t="s">
        <v>9</v>
      </c>
      <c r="D225" s="54" t="s">
        <v>604</v>
      </c>
      <c r="E225" s="9" t="s">
        <v>602</v>
      </c>
      <c r="F225" s="7" t="s">
        <v>603</v>
      </c>
      <c r="G225" s="8">
        <v>9391000</v>
      </c>
      <c r="H225" s="10"/>
      <c r="I225" s="1"/>
      <c r="J225" s="1"/>
    </row>
    <row r="226" spans="1:10" s="2" customFormat="1" ht="45" hidden="1" customHeight="1" x14ac:dyDescent="0.3">
      <c r="A226" s="48">
        <v>212</v>
      </c>
      <c r="B226" s="7" t="s">
        <v>781</v>
      </c>
      <c r="C226" s="53" t="s">
        <v>9</v>
      </c>
      <c r="D226" s="54" t="s">
        <v>605</v>
      </c>
      <c r="E226" s="9" t="s">
        <v>602</v>
      </c>
      <c r="F226" s="7" t="s">
        <v>603</v>
      </c>
      <c r="G226" s="8">
        <v>1328000</v>
      </c>
      <c r="H226" s="10"/>
      <c r="I226" s="1"/>
      <c r="J226" s="1"/>
    </row>
    <row r="227" spans="1:10" s="2" customFormat="1" ht="45" hidden="1" customHeight="1" x14ac:dyDescent="0.3">
      <c r="A227" s="48">
        <v>213</v>
      </c>
      <c r="B227" s="7" t="s">
        <v>781</v>
      </c>
      <c r="C227" s="53" t="s">
        <v>9</v>
      </c>
      <c r="D227" s="54" t="s">
        <v>606</v>
      </c>
      <c r="E227" s="9" t="s">
        <v>607</v>
      </c>
      <c r="F227" s="7" t="s">
        <v>608</v>
      </c>
      <c r="G227" s="8">
        <v>38000000</v>
      </c>
      <c r="H227" s="10"/>
      <c r="I227" s="1"/>
      <c r="J227" s="1"/>
    </row>
    <row r="228" spans="1:10" s="2" customFormat="1" ht="45" hidden="1" customHeight="1" x14ac:dyDescent="0.3">
      <c r="A228" s="48">
        <v>214</v>
      </c>
      <c r="B228" s="7" t="s">
        <v>781</v>
      </c>
      <c r="C228" s="48" t="s">
        <v>11</v>
      </c>
      <c r="D228" s="54" t="s">
        <v>609</v>
      </c>
      <c r="E228" s="9" t="s">
        <v>610</v>
      </c>
      <c r="F228" s="7" t="s">
        <v>588</v>
      </c>
      <c r="G228" s="8">
        <v>336000000</v>
      </c>
      <c r="H228" s="10"/>
      <c r="I228" s="1"/>
      <c r="J228" s="1"/>
    </row>
    <row r="229" spans="1:10" s="2" customFormat="1" ht="45" hidden="1" customHeight="1" x14ac:dyDescent="0.3">
      <c r="A229" s="48">
        <v>215</v>
      </c>
      <c r="B229" s="7" t="s">
        <v>781</v>
      </c>
      <c r="C229" s="48" t="s">
        <v>13</v>
      </c>
      <c r="D229" s="54" t="s">
        <v>611</v>
      </c>
      <c r="E229" s="9" t="s">
        <v>612</v>
      </c>
      <c r="F229" s="7" t="s">
        <v>613</v>
      </c>
      <c r="G229" s="8">
        <v>2964000</v>
      </c>
      <c r="H229" s="10"/>
      <c r="I229" s="1"/>
      <c r="J229" s="1"/>
    </row>
    <row r="230" spans="1:10" s="5" customFormat="1" ht="68.099999999999994" customHeight="1" x14ac:dyDescent="0.3">
      <c r="A230" s="48">
        <v>216</v>
      </c>
      <c r="B230" s="7" t="s">
        <v>782</v>
      </c>
      <c r="C230" s="77" t="s">
        <v>219</v>
      </c>
      <c r="D230" s="78" t="s">
        <v>220</v>
      </c>
      <c r="E230" s="78" t="s">
        <v>221</v>
      </c>
      <c r="F230" s="79" t="s">
        <v>222</v>
      </c>
      <c r="G230" s="80">
        <v>20000</v>
      </c>
      <c r="H230" s="45"/>
      <c r="I230" s="4">
        <v>1</v>
      </c>
      <c r="J230" s="46"/>
    </row>
    <row r="231" spans="1:10" s="2" customFormat="1" ht="45" customHeight="1" x14ac:dyDescent="0.3">
      <c r="A231" s="48">
        <v>217</v>
      </c>
      <c r="B231" s="7" t="s">
        <v>782</v>
      </c>
      <c r="C231" s="48" t="s">
        <v>301</v>
      </c>
      <c r="D231" s="9" t="s">
        <v>302</v>
      </c>
      <c r="E231" s="9" t="s">
        <v>303</v>
      </c>
      <c r="F231" s="7" t="s">
        <v>251</v>
      </c>
      <c r="G231" s="8">
        <v>10000</v>
      </c>
      <c r="H231" s="10"/>
      <c r="I231" s="1"/>
      <c r="J231" s="1"/>
    </row>
    <row r="232" spans="1:10" s="2" customFormat="1" ht="45" customHeight="1" x14ac:dyDescent="0.3">
      <c r="A232" s="48">
        <v>218</v>
      </c>
      <c r="B232" s="7" t="s">
        <v>782</v>
      </c>
      <c r="C232" s="48" t="s">
        <v>45</v>
      </c>
      <c r="D232" s="9" t="s">
        <v>38</v>
      </c>
      <c r="E232" s="9" t="s">
        <v>304</v>
      </c>
      <c r="F232" s="7" t="s">
        <v>305</v>
      </c>
      <c r="G232" s="85">
        <v>42000000</v>
      </c>
      <c r="H232" s="71"/>
      <c r="I232" s="1"/>
      <c r="J232" s="1"/>
    </row>
    <row r="233" spans="1:10" s="2" customFormat="1" ht="45" customHeight="1" x14ac:dyDescent="0.3">
      <c r="A233" s="48">
        <v>219</v>
      </c>
      <c r="B233" s="7" t="s">
        <v>782</v>
      </c>
      <c r="C233" s="48" t="s">
        <v>45</v>
      </c>
      <c r="D233" s="9" t="s">
        <v>38</v>
      </c>
      <c r="E233" s="9" t="s">
        <v>306</v>
      </c>
      <c r="F233" s="7" t="s">
        <v>307</v>
      </c>
      <c r="G233" s="55">
        <v>11392000</v>
      </c>
      <c r="H233" s="71"/>
      <c r="I233" s="1"/>
      <c r="J233" s="1"/>
    </row>
    <row r="234" spans="1:10" s="2" customFormat="1" ht="45" customHeight="1" x14ac:dyDescent="0.3">
      <c r="A234" s="48">
        <v>220</v>
      </c>
      <c r="B234" s="7" t="s">
        <v>782</v>
      </c>
      <c r="C234" s="7" t="s">
        <v>308</v>
      </c>
      <c r="D234" s="9" t="s">
        <v>309</v>
      </c>
      <c r="E234" s="9" t="s">
        <v>310</v>
      </c>
      <c r="F234" s="7" t="s">
        <v>311</v>
      </c>
      <c r="G234" s="8">
        <v>800000</v>
      </c>
      <c r="H234" s="10"/>
      <c r="I234" s="1"/>
      <c r="J234" s="1"/>
    </row>
    <row r="235" spans="1:10" s="2" customFormat="1" ht="45" customHeight="1" x14ac:dyDescent="0.3">
      <c r="A235" s="48">
        <v>221</v>
      </c>
      <c r="B235" s="7" t="s">
        <v>782</v>
      </c>
      <c r="C235" s="7" t="s">
        <v>254</v>
      </c>
      <c r="D235" s="9" t="s">
        <v>312</v>
      </c>
      <c r="E235" s="9" t="s">
        <v>313</v>
      </c>
      <c r="F235" s="7" t="s">
        <v>311</v>
      </c>
      <c r="G235" s="8">
        <v>700000</v>
      </c>
      <c r="H235" s="10"/>
      <c r="I235" s="1"/>
      <c r="J235" s="1"/>
    </row>
    <row r="236" spans="1:10" s="2" customFormat="1" ht="45" customHeight="1" x14ac:dyDescent="0.3">
      <c r="A236" s="48">
        <v>222</v>
      </c>
      <c r="B236" s="7" t="s">
        <v>782</v>
      </c>
      <c r="C236" s="7" t="s">
        <v>42</v>
      </c>
      <c r="D236" s="9" t="s">
        <v>314</v>
      </c>
      <c r="E236" s="9" t="s">
        <v>315</v>
      </c>
      <c r="F236" s="7" t="s">
        <v>311</v>
      </c>
      <c r="G236" s="8">
        <v>800000</v>
      </c>
      <c r="H236" s="10"/>
      <c r="I236" s="1"/>
      <c r="J236" s="1"/>
    </row>
    <row r="237" spans="1:10" s="2" customFormat="1" ht="45" customHeight="1" x14ac:dyDescent="0.3">
      <c r="A237" s="48">
        <v>223</v>
      </c>
      <c r="B237" s="7" t="s">
        <v>782</v>
      </c>
      <c r="C237" s="7" t="s">
        <v>215</v>
      </c>
      <c r="D237" s="9" t="s">
        <v>316</v>
      </c>
      <c r="E237" s="9" t="s">
        <v>317</v>
      </c>
      <c r="F237" s="7" t="s">
        <v>311</v>
      </c>
      <c r="G237" s="8">
        <v>900000</v>
      </c>
      <c r="H237" s="10"/>
      <c r="I237" s="1"/>
      <c r="J237" s="1"/>
    </row>
    <row r="238" spans="1:10" s="2" customFormat="1" ht="45" customHeight="1" x14ac:dyDescent="0.3">
      <c r="A238" s="48">
        <v>224</v>
      </c>
      <c r="B238" s="7" t="s">
        <v>782</v>
      </c>
      <c r="C238" s="7" t="s">
        <v>318</v>
      </c>
      <c r="D238" s="9" t="s">
        <v>319</v>
      </c>
      <c r="E238" s="9" t="s">
        <v>320</v>
      </c>
      <c r="F238" s="7" t="s">
        <v>311</v>
      </c>
      <c r="G238" s="8">
        <v>800000</v>
      </c>
      <c r="H238" s="10"/>
      <c r="I238" s="1"/>
      <c r="J238" s="1"/>
    </row>
    <row r="239" spans="1:10" s="2" customFormat="1" ht="45" customHeight="1" x14ac:dyDescent="0.3">
      <c r="A239" s="48">
        <v>225</v>
      </c>
      <c r="B239" s="7" t="s">
        <v>782</v>
      </c>
      <c r="C239" s="7" t="s">
        <v>87</v>
      </c>
      <c r="D239" s="9" t="s">
        <v>321</v>
      </c>
      <c r="E239" s="9" t="s">
        <v>322</v>
      </c>
      <c r="F239" s="7" t="s">
        <v>323</v>
      </c>
      <c r="G239" s="8">
        <v>700000</v>
      </c>
      <c r="H239" s="10"/>
      <c r="I239" s="1"/>
      <c r="J239" s="1"/>
    </row>
    <row r="240" spans="1:10" s="2" customFormat="1" ht="45" customHeight="1" x14ac:dyDescent="0.3">
      <c r="A240" s="48">
        <v>226</v>
      </c>
      <c r="B240" s="7" t="s">
        <v>782</v>
      </c>
      <c r="C240" s="7" t="s">
        <v>259</v>
      </c>
      <c r="D240" s="9" t="s">
        <v>324</v>
      </c>
      <c r="E240" s="9" t="s">
        <v>325</v>
      </c>
      <c r="F240" s="7" t="s">
        <v>311</v>
      </c>
      <c r="G240" s="8">
        <v>900000</v>
      </c>
      <c r="H240" s="10"/>
      <c r="I240" s="1"/>
      <c r="J240" s="1"/>
    </row>
    <row r="241" spans="1:10" s="2" customFormat="1" ht="45" customHeight="1" x14ac:dyDescent="0.3">
      <c r="A241" s="48">
        <v>227</v>
      </c>
      <c r="B241" s="7" t="s">
        <v>782</v>
      </c>
      <c r="C241" s="7" t="s">
        <v>287</v>
      </c>
      <c r="D241" s="9" t="s">
        <v>326</v>
      </c>
      <c r="E241" s="9" t="s">
        <v>327</v>
      </c>
      <c r="F241" s="7" t="s">
        <v>311</v>
      </c>
      <c r="G241" s="8">
        <v>800000</v>
      </c>
      <c r="H241" s="10"/>
      <c r="I241" s="1"/>
      <c r="J241" s="1"/>
    </row>
    <row r="242" spans="1:10" s="2" customFormat="1" ht="45" customHeight="1" x14ac:dyDescent="0.3">
      <c r="A242" s="48">
        <v>228</v>
      </c>
      <c r="B242" s="7" t="s">
        <v>782</v>
      </c>
      <c r="C242" s="7" t="s">
        <v>328</v>
      </c>
      <c r="D242" s="9" t="s">
        <v>329</v>
      </c>
      <c r="E242" s="9" t="s">
        <v>330</v>
      </c>
      <c r="F242" s="7" t="s">
        <v>311</v>
      </c>
      <c r="G242" s="8">
        <v>900000</v>
      </c>
      <c r="H242" s="10"/>
      <c r="I242" s="1"/>
      <c r="J242" s="1"/>
    </row>
    <row r="243" spans="1:10" s="2" customFormat="1" ht="45" customHeight="1" x14ac:dyDescent="0.3">
      <c r="A243" s="48">
        <v>229</v>
      </c>
      <c r="B243" s="7" t="s">
        <v>782</v>
      </c>
      <c r="C243" s="7" t="s">
        <v>215</v>
      </c>
      <c r="D243" s="9" t="s">
        <v>331</v>
      </c>
      <c r="E243" s="9" t="s">
        <v>332</v>
      </c>
      <c r="F243" s="7" t="s">
        <v>311</v>
      </c>
      <c r="G243" s="8">
        <v>800000</v>
      </c>
      <c r="H243" s="10"/>
      <c r="I243" s="1"/>
      <c r="J243" s="1"/>
    </row>
    <row r="244" spans="1:10" s="2" customFormat="1" ht="45" customHeight="1" x14ac:dyDescent="0.3">
      <c r="A244" s="48">
        <v>230</v>
      </c>
      <c r="B244" s="7" t="s">
        <v>782</v>
      </c>
      <c r="C244" s="7" t="s">
        <v>65</v>
      </c>
      <c r="D244" s="9" t="s">
        <v>333</v>
      </c>
      <c r="E244" s="9" t="s">
        <v>334</v>
      </c>
      <c r="F244" s="7" t="s">
        <v>311</v>
      </c>
      <c r="G244" s="8">
        <v>800000</v>
      </c>
      <c r="H244" s="10"/>
      <c r="I244" s="1"/>
      <c r="J244" s="1"/>
    </row>
    <row r="245" spans="1:10" s="2" customFormat="1" ht="45" customHeight="1" x14ac:dyDescent="0.3">
      <c r="A245" s="48">
        <v>231</v>
      </c>
      <c r="B245" s="7" t="s">
        <v>782</v>
      </c>
      <c r="C245" s="7" t="s">
        <v>87</v>
      </c>
      <c r="D245" s="9" t="s">
        <v>335</v>
      </c>
      <c r="E245" s="9" t="s">
        <v>336</v>
      </c>
      <c r="F245" s="7" t="s">
        <v>311</v>
      </c>
      <c r="G245" s="8">
        <v>800000</v>
      </c>
      <c r="H245" s="10"/>
      <c r="I245" s="1"/>
      <c r="J245" s="1"/>
    </row>
    <row r="246" spans="1:10" s="2" customFormat="1" ht="45" customHeight="1" x14ac:dyDescent="0.3">
      <c r="A246" s="48">
        <v>232</v>
      </c>
      <c r="B246" s="7" t="s">
        <v>782</v>
      </c>
      <c r="C246" s="7" t="s">
        <v>219</v>
      </c>
      <c r="D246" s="9" t="s">
        <v>337</v>
      </c>
      <c r="E246" s="9" t="s">
        <v>338</v>
      </c>
      <c r="F246" s="7" t="s">
        <v>311</v>
      </c>
      <c r="G246" s="8">
        <v>1000000</v>
      </c>
      <c r="H246" s="10"/>
      <c r="I246" s="1"/>
      <c r="J246" s="1"/>
    </row>
    <row r="247" spans="1:10" s="2" customFormat="1" ht="45" customHeight="1" x14ac:dyDescent="0.3">
      <c r="A247" s="48">
        <v>233</v>
      </c>
      <c r="B247" s="7" t="s">
        <v>782</v>
      </c>
      <c r="C247" s="7" t="s">
        <v>267</v>
      </c>
      <c r="D247" s="9" t="s">
        <v>339</v>
      </c>
      <c r="E247" s="9" t="s">
        <v>340</v>
      </c>
      <c r="F247" s="7" t="s">
        <v>311</v>
      </c>
      <c r="G247" s="8">
        <v>800000</v>
      </c>
      <c r="H247" s="10"/>
      <c r="I247" s="1"/>
      <c r="J247" s="1"/>
    </row>
    <row r="248" spans="1:10" s="2" customFormat="1" ht="45" customHeight="1" x14ac:dyDescent="0.3">
      <c r="A248" s="48">
        <v>234</v>
      </c>
      <c r="B248" s="7" t="s">
        <v>782</v>
      </c>
      <c r="C248" s="7" t="s">
        <v>287</v>
      </c>
      <c r="D248" s="9" t="s">
        <v>341</v>
      </c>
      <c r="E248" s="9" t="s">
        <v>342</v>
      </c>
      <c r="F248" s="7" t="s">
        <v>311</v>
      </c>
      <c r="G248" s="8">
        <v>900000</v>
      </c>
      <c r="H248" s="10"/>
      <c r="I248" s="1"/>
      <c r="J248" s="1"/>
    </row>
    <row r="249" spans="1:10" s="2" customFormat="1" ht="45" customHeight="1" x14ac:dyDescent="0.3">
      <c r="A249" s="48">
        <v>235</v>
      </c>
      <c r="B249" s="7" t="s">
        <v>782</v>
      </c>
      <c r="C249" s="7" t="s">
        <v>254</v>
      </c>
      <c r="D249" s="9" t="s">
        <v>343</v>
      </c>
      <c r="E249" s="9" t="s">
        <v>344</v>
      </c>
      <c r="F249" s="7" t="s">
        <v>311</v>
      </c>
      <c r="G249" s="8">
        <v>800000</v>
      </c>
      <c r="H249" s="10"/>
      <c r="I249" s="1"/>
      <c r="J249" s="1"/>
    </row>
    <row r="250" spans="1:10" s="2" customFormat="1" ht="45" customHeight="1" x14ac:dyDescent="0.3">
      <c r="A250" s="48">
        <v>236</v>
      </c>
      <c r="B250" s="7" t="s">
        <v>782</v>
      </c>
      <c r="C250" s="7" t="s">
        <v>254</v>
      </c>
      <c r="D250" s="9" t="s">
        <v>345</v>
      </c>
      <c r="E250" s="9" t="s">
        <v>346</v>
      </c>
      <c r="F250" s="7" t="s">
        <v>323</v>
      </c>
      <c r="G250" s="8">
        <v>700000</v>
      </c>
      <c r="H250" s="10"/>
      <c r="I250" s="1"/>
      <c r="J250" s="1"/>
    </row>
    <row r="251" spans="1:10" s="2" customFormat="1" ht="45" customHeight="1" x14ac:dyDescent="0.3">
      <c r="A251" s="48">
        <v>237</v>
      </c>
      <c r="B251" s="7" t="s">
        <v>782</v>
      </c>
      <c r="C251" s="7" t="s">
        <v>287</v>
      </c>
      <c r="D251" s="9" t="s">
        <v>347</v>
      </c>
      <c r="E251" s="9" t="s">
        <v>348</v>
      </c>
      <c r="F251" s="7" t="s">
        <v>311</v>
      </c>
      <c r="G251" s="8">
        <v>1000000</v>
      </c>
      <c r="H251" s="10"/>
      <c r="I251" s="1"/>
      <c r="J251" s="1"/>
    </row>
    <row r="252" spans="1:10" s="2" customFormat="1" ht="45" customHeight="1" x14ac:dyDescent="0.3">
      <c r="A252" s="48">
        <v>238</v>
      </c>
      <c r="B252" s="7" t="s">
        <v>782</v>
      </c>
      <c r="C252" s="7" t="s">
        <v>254</v>
      </c>
      <c r="D252" s="9" t="s">
        <v>349</v>
      </c>
      <c r="E252" s="9" t="s">
        <v>350</v>
      </c>
      <c r="F252" s="7" t="s">
        <v>311</v>
      </c>
      <c r="G252" s="8">
        <v>800000</v>
      </c>
      <c r="H252" s="10"/>
      <c r="I252" s="1"/>
      <c r="J252" s="1"/>
    </row>
    <row r="253" spans="1:10" s="2" customFormat="1" ht="45" customHeight="1" x14ac:dyDescent="0.3">
      <c r="A253" s="48">
        <v>239</v>
      </c>
      <c r="B253" s="7" t="s">
        <v>782</v>
      </c>
      <c r="C253" s="7" t="s">
        <v>254</v>
      </c>
      <c r="D253" s="9" t="s">
        <v>351</v>
      </c>
      <c r="E253" s="9" t="s">
        <v>352</v>
      </c>
      <c r="F253" s="7" t="s">
        <v>311</v>
      </c>
      <c r="G253" s="8">
        <v>7050000</v>
      </c>
      <c r="H253" s="10"/>
      <c r="I253" s="1"/>
      <c r="J253" s="1"/>
    </row>
    <row r="254" spans="1:10" s="2" customFormat="1" ht="45" customHeight="1" x14ac:dyDescent="0.3">
      <c r="A254" s="48">
        <v>240</v>
      </c>
      <c r="B254" s="7" t="s">
        <v>782</v>
      </c>
      <c r="C254" s="7" t="s">
        <v>287</v>
      </c>
      <c r="D254" s="9" t="s">
        <v>353</v>
      </c>
      <c r="E254" s="9" t="s">
        <v>354</v>
      </c>
      <c r="F254" s="7" t="s">
        <v>311</v>
      </c>
      <c r="G254" s="8">
        <v>900000</v>
      </c>
      <c r="H254" s="10"/>
      <c r="I254" s="1"/>
      <c r="J254" s="1"/>
    </row>
    <row r="255" spans="1:10" s="2" customFormat="1" ht="45" customHeight="1" x14ac:dyDescent="0.3">
      <c r="A255" s="48">
        <v>241</v>
      </c>
      <c r="B255" s="7" t="s">
        <v>782</v>
      </c>
      <c r="C255" s="7" t="s">
        <v>87</v>
      </c>
      <c r="D255" s="9" t="s">
        <v>355</v>
      </c>
      <c r="E255" s="9" t="s">
        <v>356</v>
      </c>
      <c r="F255" s="7" t="s">
        <v>311</v>
      </c>
      <c r="G255" s="8">
        <v>700000</v>
      </c>
      <c r="H255" s="10"/>
      <c r="I255" s="1"/>
      <c r="J255" s="1"/>
    </row>
    <row r="256" spans="1:10" s="2" customFormat="1" ht="45" customHeight="1" x14ac:dyDescent="0.3">
      <c r="A256" s="48">
        <v>242</v>
      </c>
      <c r="B256" s="7" t="s">
        <v>782</v>
      </c>
      <c r="C256" s="7" t="s">
        <v>254</v>
      </c>
      <c r="D256" s="9" t="s">
        <v>357</v>
      </c>
      <c r="E256" s="9" t="s">
        <v>358</v>
      </c>
      <c r="F256" s="7" t="s">
        <v>311</v>
      </c>
      <c r="G256" s="8">
        <v>800000</v>
      </c>
      <c r="H256" s="10"/>
      <c r="I256" s="1"/>
      <c r="J256" s="1"/>
    </row>
    <row r="257" spans="1:10" s="2" customFormat="1" ht="45" customHeight="1" x14ac:dyDescent="0.3">
      <c r="A257" s="48">
        <v>243</v>
      </c>
      <c r="B257" s="7" t="s">
        <v>782</v>
      </c>
      <c r="C257" s="7" t="s">
        <v>287</v>
      </c>
      <c r="D257" s="9" t="s">
        <v>359</v>
      </c>
      <c r="E257" s="9" t="s">
        <v>360</v>
      </c>
      <c r="F257" s="7" t="s">
        <v>499</v>
      </c>
      <c r="G257" s="8">
        <v>700000</v>
      </c>
      <c r="H257" s="10"/>
      <c r="I257" s="1"/>
      <c r="J257" s="1"/>
    </row>
    <row r="258" spans="1:10" s="2" customFormat="1" ht="45" customHeight="1" x14ac:dyDescent="0.3">
      <c r="A258" s="48">
        <v>244</v>
      </c>
      <c r="B258" s="7" t="s">
        <v>782</v>
      </c>
      <c r="C258" s="7" t="s">
        <v>259</v>
      </c>
      <c r="D258" s="9" t="s">
        <v>361</v>
      </c>
      <c r="E258" s="9" t="s">
        <v>362</v>
      </c>
      <c r="F258" s="7" t="s">
        <v>363</v>
      </c>
      <c r="G258" s="8">
        <v>700000</v>
      </c>
      <c r="H258" s="10"/>
      <c r="I258" s="1"/>
      <c r="J258" s="1"/>
    </row>
    <row r="259" spans="1:10" s="2" customFormat="1" ht="45" customHeight="1" x14ac:dyDescent="0.3">
      <c r="A259" s="48">
        <v>245</v>
      </c>
      <c r="B259" s="7" t="s">
        <v>782</v>
      </c>
      <c r="C259" s="7" t="s">
        <v>254</v>
      </c>
      <c r="D259" s="9" t="s">
        <v>364</v>
      </c>
      <c r="E259" s="9" t="s">
        <v>365</v>
      </c>
      <c r="F259" s="7" t="s">
        <v>311</v>
      </c>
      <c r="G259" s="8">
        <v>900000</v>
      </c>
      <c r="H259" s="10"/>
      <c r="I259" s="1"/>
      <c r="J259" s="1"/>
    </row>
    <row r="260" spans="1:10" s="2" customFormat="1" ht="45" customHeight="1" x14ac:dyDescent="0.3">
      <c r="A260" s="48">
        <v>246</v>
      </c>
      <c r="B260" s="7" t="s">
        <v>782</v>
      </c>
      <c r="C260" s="7" t="s">
        <v>215</v>
      </c>
      <c r="D260" s="9" t="s">
        <v>366</v>
      </c>
      <c r="E260" s="9" t="s">
        <v>367</v>
      </c>
      <c r="F260" s="7" t="s">
        <v>311</v>
      </c>
      <c r="G260" s="8">
        <v>800000</v>
      </c>
      <c r="H260" s="10"/>
      <c r="I260" s="1"/>
      <c r="J260" s="1"/>
    </row>
    <row r="261" spans="1:10" s="2" customFormat="1" ht="45" customHeight="1" x14ac:dyDescent="0.3">
      <c r="A261" s="48">
        <v>247</v>
      </c>
      <c r="B261" s="7" t="s">
        <v>782</v>
      </c>
      <c r="C261" s="7" t="s">
        <v>65</v>
      </c>
      <c r="D261" s="9" t="s">
        <v>368</v>
      </c>
      <c r="E261" s="9" t="s">
        <v>369</v>
      </c>
      <c r="F261" s="7" t="s">
        <v>311</v>
      </c>
      <c r="G261" s="8">
        <v>800000</v>
      </c>
      <c r="H261" s="10"/>
      <c r="I261" s="1"/>
      <c r="J261" s="1"/>
    </row>
    <row r="262" spans="1:10" s="2" customFormat="1" ht="45" customHeight="1" x14ac:dyDescent="0.3">
      <c r="A262" s="48">
        <v>248</v>
      </c>
      <c r="B262" s="7" t="s">
        <v>782</v>
      </c>
      <c r="C262" s="7" t="s">
        <v>219</v>
      </c>
      <c r="D262" s="9" t="s">
        <v>370</v>
      </c>
      <c r="E262" s="9" t="s">
        <v>371</v>
      </c>
      <c r="F262" s="7" t="s">
        <v>311</v>
      </c>
      <c r="G262" s="8">
        <v>800000</v>
      </c>
      <c r="H262" s="10"/>
      <c r="I262" s="1"/>
      <c r="J262" s="1"/>
    </row>
    <row r="263" spans="1:10" s="2" customFormat="1" ht="45" customHeight="1" x14ac:dyDescent="0.3">
      <c r="A263" s="48">
        <v>249</v>
      </c>
      <c r="B263" s="7" t="s">
        <v>782</v>
      </c>
      <c r="C263" s="7" t="s">
        <v>287</v>
      </c>
      <c r="D263" s="9" t="s">
        <v>372</v>
      </c>
      <c r="E263" s="9" t="s">
        <v>373</v>
      </c>
      <c r="F263" s="7" t="s">
        <v>311</v>
      </c>
      <c r="G263" s="8">
        <v>900000</v>
      </c>
      <c r="H263" s="10"/>
      <c r="I263" s="1"/>
      <c r="J263" s="1"/>
    </row>
    <row r="264" spans="1:10" s="2" customFormat="1" ht="45" customHeight="1" x14ac:dyDescent="0.3">
      <c r="A264" s="48">
        <v>250</v>
      </c>
      <c r="B264" s="7" t="s">
        <v>782</v>
      </c>
      <c r="C264" s="7" t="s">
        <v>267</v>
      </c>
      <c r="D264" s="9" t="s">
        <v>374</v>
      </c>
      <c r="E264" s="9" t="s">
        <v>375</v>
      </c>
      <c r="F264" s="7" t="s">
        <v>311</v>
      </c>
      <c r="G264" s="8">
        <v>800000</v>
      </c>
      <c r="H264" s="10"/>
      <c r="I264" s="1"/>
      <c r="J264" s="1"/>
    </row>
    <row r="265" spans="1:10" s="2" customFormat="1" ht="45" customHeight="1" x14ac:dyDescent="0.3">
      <c r="A265" s="48">
        <v>251</v>
      </c>
      <c r="B265" s="7" t="s">
        <v>782</v>
      </c>
      <c r="C265" s="7" t="s">
        <v>287</v>
      </c>
      <c r="D265" s="9" t="s">
        <v>376</v>
      </c>
      <c r="E265" s="9" t="s">
        <v>377</v>
      </c>
      <c r="F265" s="7" t="s">
        <v>311</v>
      </c>
      <c r="G265" s="8">
        <v>3905000</v>
      </c>
      <c r="H265" s="10"/>
      <c r="I265" s="1"/>
      <c r="J265" s="1"/>
    </row>
    <row r="266" spans="1:10" s="2" customFormat="1" ht="45" customHeight="1" x14ac:dyDescent="0.3">
      <c r="A266" s="48">
        <v>252</v>
      </c>
      <c r="B266" s="7" t="s">
        <v>782</v>
      </c>
      <c r="C266" s="7" t="s">
        <v>254</v>
      </c>
      <c r="D266" s="9" t="s">
        <v>378</v>
      </c>
      <c r="E266" s="9" t="s">
        <v>379</v>
      </c>
      <c r="F266" s="7" t="s">
        <v>311</v>
      </c>
      <c r="G266" s="8">
        <v>800000</v>
      </c>
      <c r="H266" s="10"/>
      <c r="I266" s="1"/>
      <c r="J266" s="1"/>
    </row>
    <row r="267" spans="1:10" s="2" customFormat="1" ht="78.900000000000006" customHeight="1" x14ac:dyDescent="0.3">
      <c r="A267" s="48">
        <v>253</v>
      </c>
      <c r="B267" s="7" t="s">
        <v>782</v>
      </c>
      <c r="C267" s="7" t="s">
        <v>380</v>
      </c>
      <c r="D267" s="9" t="s">
        <v>381</v>
      </c>
      <c r="E267" s="9" t="s">
        <v>382</v>
      </c>
      <c r="F267" s="7" t="s">
        <v>311</v>
      </c>
      <c r="G267" s="8">
        <v>800000</v>
      </c>
      <c r="H267" s="10"/>
      <c r="I267" s="1"/>
      <c r="J267" s="1"/>
    </row>
    <row r="268" spans="1:10" s="2" customFormat="1" ht="45" customHeight="1" x14ac:dyDescent="0.3">
      <c r="A268" s="48">
        <v>254</v>
      </c>
      <c r="B268" s="7" t="s">
        <v>782</v>
      </c>
      <c r="C268" s="7" t="s">
        <v>254</v>
      </c>
      <c r="D268" s="9" t="s">
        <v>383</v>
      </c>
      <c r="E268" s="9" t="s">
        <v>384</v>
      </c>
      <c r="F268" s="7" t="s">
        <v>385</v>
      </c>
      <c r="G268" s="8">
        <v>700000</v>
      </c>
      <c r="H268" s="10"/>
      <c r="I268" s="1"/>
      <c r="J268" s="1"/>
    </row>
    <row r="269" spans="1:10" s="2" customFormat="1" ht="45" customHeight="1" x14ac:dyDescent="0.3">
      <c r="A269" s="48">
        <v>255</v>
      </c>
      <c r="B269" s="7" t="s">
        <v>782</v>
      </c>
      <c r="C269" s="7" t="s">
        <v>287</v>
      </c>
      <c r="D269" s="9" t="s">
        <v>386</v>
      </c>
      <c r="E269" s="9" t="s">
        <v>387</v>
      </c>
      <c r="F269" s="7" t="s">
        <v>311</v>
      </c>
      <c r="G269" s="8">
        <v>1100000</v>
      </c>
      <c r="H269" s="10"/>
      <c r="I269" s="1"/>
      <c r="J269" s="1"/>
    </row>
    <row r="270" spans="1:10" s="2" customFormat="1" ht="60.9" customHeight="1" x14ac:dyDescent="0.3">
      <c r="A270" s="48">
        <v>256</v>
      </c>
      <c r="B270" s="7" t="s">
        <v>782</v>
      </c>
      <c r="C270" s="7" t="s">
        <v>215</v>
      </c>
      <c r="D270" s="9" t="s">
        <v>388</v>
      </c>
      <c r="E270" s="9" t="s">
        <v>389</v>
      </c>
      <c r="F270" s="7" t="s">
        <v>311</v>
      </c>
      <c r="G270" s="8">
        <v>900000</v>
      </c>
      <c r="H270" s="10"/>
      <c r="I270" s="1"/>
      <c r="J270" s="1"/>
    </row>
    <row r="271" spans="1:10" s="2" customFormat="1" ht="45" customHeight="1" x14ac:dyDescent="0.3">
      <c r="A271" s="48">
        <v>257</v>
      </c>
      <c r="B271" s="7" t="s">
        <v>782</v>
      </c>
      <c r="C271" s="7" t="s">
        <v>390</v>
      </c>
      <c r="D271" s="9" t="s">
        <v>391</v>
      </c>
      <c r="E271" s="9" t="s">
        <v>392</v>
      </c>
      <c r="F271" s="7" t="s">
        <v>499</v>
      </c>
      <c r="G271" s="8">
        <v>800000</v>
      </c>
      <c r="H271" s="10"/>
      <c r="I271" s="1"/>
      <c r="J271" s="1"/>
    </row>
    <row r="272" spans="1:10" s="2" customFormat="1" ht="45" customHeight="1" x14ac:dyDescent="0.3">
      <c r="A272" s="48">
        <v>258</v>
      </c>
      <c r="B272" s="7" t="s">
        <v>782</v>
      </c>
      <c r="C272" s="7" t="s">
        <v>390</v>
      </c>
      <c r="D272" s="9" t="s">
        <v>393</v>
      </c>
      <c r="E272" s="9" t="s">
        <v>394</v>
      </c>
      <c r="F272" s="7" t="s">
        <v>311</v>
      </c>
      <c r="G272" s="8">
        <v>900000</v>
      </c>
      <c r="H272" s="10"/>
      <c r="I272" s="1"/>
      <c r="J272" s="1"/>
    </row>
    <row r="273" spans="1:37" s="2" customFormat="1" ht="45" customHeight="1" x14ac:dyDescent="0.3">
      <c r="A273" s="48">
        <v>259</v>
      </c>
      <c r="B273" s="7" t="s">
        <v>782</v>
      </c>
      <c r="C273" s="7" t="s">
        <v>254</v>
      </c>
      <c r="D273" s="9" t="s">
        <v>395</v>
      </c>
      <c r="E273" s="9" t="s">
        <v>396</v>
      </c>
      <c r="F273" s="7" t="s">
        <v>311</v>
      </c>
      <c r="G273" s="8">
        <v>900000</v>
      </c>
      <c r="H273" s="10"/>
      <c r="I273" s="1"/>
      <c r="J273" s="1"/>
    </row>
    <row r="274" spans="1:37" s="2" customFormat="1" ht="45" customHeight="1" x14ac:dyDescent="0.3">
      <c r="A274" s="48">
        <v>260</v>
      </c>
      <c r="B274" s="7" t="s">
        <v>782</v>
      </c>
      <c r="C274" s="7" t="s">
        <v>254</v>
      </c>
      <c r="D274" s="9" t="s">
        <v>397</v>
      </c>
      <c r="E274" s="9" t="s">
        <v>398</v>
      </c>
      <c r="F274" s="7" t="s">
        <v>311</v>
      </c>
      <c r="G274" s="8">
        <v>800000</v>
      </c>
      <c r="H274" s="10"/>
      <c r="I274" s="1"/>
      <c r="J274" s="1"/>
    </row>
    <row r="275" spans="1:37" s="2" customFormat="1" ht="45" customHeight="1" x14ac:dyDescent="0.3">
      <c r="A275" s="48">
        <v>261</v>
      </c>
      <c r="B275" s="7" t="s">
        <v>782</v>
      </c>
      <c r="C275" s="7" t="s">
        <v>254</v>
      </c>
      <c r="D275" s="9" t="s">
        <v>399</v>
      </c>
      <c r="E275" s="9" t="s">
        <v>400</v>
      </c>
      <c r="F275" s="7" t="s">
        <v>311</v>
      </c>
      <c r="G275" s="8">
        <v>900000</v>
      </c>
      <c r="H275" s="10"/>
      <c r="I275" s="1"/>
      <c r="J275" s="1"/>
    </row>
    <row r="276" spans="1:37" s="2" customFormat="1" ht="64.5" customHeight="1" x14ac:dyDescent="0.3">
      <c r="A276" s="48">
        <v>262</v>
      </c>
      <c r="B276" s="7" t="s">
        <v>782</v>
      </c>
      <c r="C276" s="7" t="s">
        <v>290</v>
      </c>
      <c r="D276" s="9" t="s">
        <v>401</v>
      </c>
      <c r="E276" s="9" t="s">
        <v>402</v>
      </c>
      <c r="F276" s="7" t="s">
        <v>311</v>
      </c>
      <c r="G276" s="8">
        <v>1000000</v>
      </c>
      <c r="H276" s="10"/>
      <c r="I276" s="1"/>
      <c r="J276" s="1"/>
    </row>
    <row r="277" spans="1:37" s="2" customFormat="1" ht="45" customHeight="1" x14ac:dyDescent="0.3">
      <c r="A277" s="48">
        <v>263</v>
      </c>
      <c r="B277" s="7" t="s">
        <v>782</v>
      </c>
      <c r="C277" s="7" t="s">
        <v>219</v>
      </c>
      <c r="D277" s="9" t="s">
        <v>403</v>
      </c>
      <c r="E277" s="9" t="s">
        <v>404</v>
      </c>
      <c r="F277" s="7" t="s">
        <v>311</v>
      </c>
      <c r="G277" s="8">
        <v>900000</v>
      </c>
      <c r="H277" s="10"/>
      <c r="I277" s="1"/>
      <c r="J277" s="1"/>
    </row>
    <row r="278" spans="1:37" s="2" customFormat="1" ht="45" customHeight="1" x14ac:dyDescent="0.3">
      <c r="A278" s="48">
        <v>264</v>
      </c>
      <c r="B278" s="7" t="s">
        <v>782</v>
      </c>
      <c r="C278" s="7" t="s">
        <v>287</v>
      </c>
      <c r="D278" s="9" t="s">
        <v>405</v>
      </c>
      <c r="E278" s="9" t="s">
        <v>406</v>
      </c>
      <c r="F278" s="7" t="s">
        <v>311</v>
      </c>
      <c r="G278" s="8">
        <v>900000</v>
      </c>
      <c r="H278" s="10"/>
      <c r="I278" s="1"/>
      <c r="J278" s="1"/>
    </row>
    <row r="279" spans="1:37" s="2" customFormat="1" ht="64.5" customHeight="1" x14ac:dyDescent="0.3">
      <c r="A279" s="48">
        <v>265</v>
      </c>
      <c r="B279" s="7" t="s">
        <v>782</v>
      </c>
      <c r="C279" s="7" t="s">
        <v>287</v>
      </c>
      <c r="D279" s="9" t="s">
        <v>407</v>
      </c>
      <c r="E279" s="9" t="s">
        <v>408</v>
      </c>
      <c r="F279" s="7" t="s">
        <v>311</v>
      </c>
      <c r="G279" s="8">
        <v>800000</v>
      </c>
      <c r="H279" s="10"/>
      <c r="I279" s="1"/>
      <c r="J279" s="1"/>
    </row>
    <row r="280" spans="1:37" s="2" customFormat="1" ht="45" customHeight="1" x14ac:dyDescent="0.3">
      <c r="A280" s="48">
        <v>266</v>
      </c>
      <c r="B280" s="7" t="s">
        <v>782</v>
      </c>
      <c r="C280" s="7" t="s">
        <v>254</v>
      </c>
      <c r="D280" s="9" t="s">
        <v>409</v>
      </c>
      <c r="E280" s="9" t="s">
        <v>410</v>
      </c>
      <c r="F280" s="7" t="s">
        <v>311</v>
      </c>
      <c r="G280" s="8">
        <v>900000</v>
      </c>
      <c r="H280" s="10"/>
      <c r="I280" s="1"/>
      <c r="J280" s="1"/>
    </row>
    <row r="281" spans="1:37" s="2" customFormat="1" ht="45" customHeight="1" x14ac:dyDescent="0.3">
      <c r="A281" s="48">
        <v>267</v>
      </c>
      <c r="B281" s="7" t="s">
        <v>782</v>
      </c>
      <c r="C281" s="7" t="s">
        <v>65</v>
      </c>
      <c r="D281" s="9" t="s">
        <v>411</v>
      </c>
      <c r="E281" s="9" t="s">
        <v>412</v>
      </c>
      <c r="F281" s="7" t="s">
        <v>311</v>
      </c>
      <c r="G281" s="8">
        <v>700000</v>
      </c>
      <c r="H281" s="10"/>
      <c r="I281" s="1"/>
      <c r="J281" s="1"/>
    </row>
    <row r="282" spans="1:37" s="2" customFormat="1" ht="45" customHeight="1" x14ac:dyDescent="0.3">
      <c r="A282" s="48">
        <v>268</v>
      </c>
      <c r="B282" s="7" t="s">
        <v>782</v>
      </c>
      <c r="C282" s="7" t="s">
        <v>87</v>
      </c>
      <c r="D282" s="9" t="s">
        <v>413</v>
      </c>
      <c r="E282" s="9" t="s">
        <v>414</v>
      </c>
      <c r="F282" s="7" t="s">
        <v>311</v>
      </c>
      <c r="G282" s="8">
        <v>900000</v>
      </c>
      <c r="H282" s="10"/>
      <c r="I282" s="1"/>
      <c r="J282" s="1"/>
    </row>
    <row r="283" spans="1:37" s="2" customFormat="1" ht="60.75" customHeight="1" x14ac:dyDescent="0.3">
      <c r="A283" s="48">
        <v>269</v>
      </c>
      <c r="B283" s="7" t="s">
        <v>782</v>
      </c>
      <c r="C283" s="7" t="s">
        <v>65</v>
      </c>
      <c r="D283" s="9" t="s">
        <v>415</v>
      </c>
      <c r="E283" s="9" t="s">
        <v>416</v>
      </c>
      <c r="F283" s="7" t="s">
        <v>311</v>
      </c>
      <c r="G283" s="8">
        <v>700000</v>
      </c>
      <c r="H283" s="10"/>
      <c r="I283" s="1"/>
      <c r="J283" s="1"/>
    </row>
    <row r="284" spans="1:37" s="2" customFormat="1" ht="45" customHeight="1" x14ac:dyDescent="0.3">
      <c r="A284" s="48">
        <v>270</v>
      </c>
      <c r="B284" s="7" t="s">
        <v>782</v>
      </c>
      <c r="C284" s="7" t="s">
        <v>65</v>
      </c>
      <c r="D284" s="9" t="s">
        <v>417</v>
      </c>
      <c r="E284" s="9" t="s">
        <v>418</v>
      </c>
      <c r="F284" s="7" t="s">
        <v>311</v>
      </c>
      <c r="G284" s="8">
        <v>900000</v>
      </c>
      <c r="H284" s="10"/>
      <c r="I284" s="1"/>
      <c r="J284" s="1"/>
    </row>
    <row r="285" spans="1:37" s="2" customFormat="1" ht="60.9" customHeight="1" x14ac:dyDescent="0.3">
      <c r="A285" s="48">
        <v>271</v>
      </c>
      <c r="B285" s="7" t="s">
        <v>782</v>
      </c>
      <c r="C285" s="7" t="s">
        <v>65</v>
      </c>
      <c r="D285" s="9" t="s">
        <v>419</v>
      </c>
      <c r="E285" s="9" t="s">
        <v>420</v>
      </c>
      <c r="F285" s="7" t="s">
        <v>311</v>
      </c>
      <c r="G285" s="8">
        <v>900000</v>
      </c>
      <c r="H285" s="10"/>
      <c r="I285" s="1"/>
      <c r="J285" s="1"/>
    </row>
    <row r="286" spans="1:37" s="2" customFormat="1" ht="45" customHeight="1" x14ac:dyDescent="0.3">
      <c r="A286" s="48">
        <v>272</v>
      </c>
      <c r="B286" s="7" t="s">
        <v>782</v>
      </c>
      <c r="C286" s="7" t="s">
        <v>87</v>
      </c>
      <c r="D286" s="9" t="s">
        <v>421</v>
      </c>
      <c r="E286" s="9" t="s">
        <v>422</v>
      </c>
      <c r="F286" s="7" t="s">
        <v>311</v>
      </c>
      <c r="G286" s="8">
        <v>10500000</v>
      </c>
      <c r="H286" s="10"/>
      <c r="I286" s="1"/>
      <c r="J286" s="1"/>
    </row>
    <row r="287" spans="1:37" s="2" customFormat="1" ht="45" customHeight="1" x14ac:dyDescent="0.3">
      <c r="A287" s="48">
        <v>273</v>
      </c>
      <c r="B287" s="7" t="s">
        <v>782</v>
      </c>
      <c r="C287" s="7" t="s">
        <v>254</v>
      </c>
      <c r="D287" s="9" t="s">
        <v>423</v>
      </c>
      <c r="E287" s="9" t="s">
        <v>424</v>
      </c>
      <c r="F287" s="7" t="s">
        <v>311</v>
      </c>
      <c r="G287" s="8">
        <v>10800000</v>
      </c>
      <c r="H287" s="10"/>
      <c r="I287" s="1"/>
      <c r="J287" s="1"/>
    </row>
    <row r="288" spans="1:37" s="2" customFormat="1" ht="45" customHeight="1" x14ac:dyDescent="0.3">
      <c r="A288" s="48">
        <v>274</v>
      </c>
      <c r="B288" s="7" t="s">
        <v>782</v>
      </c>
      <c r="C288" s="7" t="s">
        <v>259</v>
      </c>
      <c r="D288" s="9" t="s">
        <v>425</v>
      </c>
      <c r="E288" s="9" t="s">
        <v>780</v>
      </c>
      <c r="F288" s="7" t="s">
        <v>311</v>
      </c>
      <c r="G288" s="8">
        <v>10600000</v>
      </c>
      <c r="H288" s="10"/>
      <c r="I288" s="1"/>
      <c r="J288" s="1"/>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row>
    <row r="289" spans="1:33" s="2" customFormat="1" ht="45" customHeight="1" x14ac:dyDescent="0.3">
      <c r="A289" s="48">
        <v>275</v>
      </c>
      <c r="B289" s="7" t="s">
        <v>782</v>
      </c>
      <c r="C289" s="7" t="s">
        <v>219</v>
      </c>
      <c r="D289" s="9" t="s">
        <v>426</v>
      </c>
      <c r="E289" s="9" t="s">
        <v>427</v>
      </c>
      <c r="F289" s="7" t="s">
        <v>311</v>
      </c>
      <c r="G289" s="8">
        <v>2100000</v>
      </c>
      <c r="H289" s="10"/>
      <c r="I289" s="1"/>
      <c r="J289" s="1"/>
      <c r="M289" s="57"/>
      <c r="N289" s="57"/>
      <c r="O289" s="57"/>
      <c r="P289" s="57"/>
      <c r="Q289" s="57"/>
      <c r="R289" s="57"/>
      <c r="S289" s="57"/>
      <c r="T289" s="57"/>
      <c r="U289" s="57"/>
      <c r="V289" s="57"/>
      <c r="W289" s="57"/>
      <c r="X289" s="57"/>
      <c r="Y289" s="57"/>
      <c r="Z289" s="57"/>
      <c r="AA289" s="57"/>
      <c r="AB289" s="57"/>
      <c r="AC289" s="57"/>
      <c r="AD289" s="57"/>
      <c r="AE289" s="57"/>
      <c r="AF289" s="57"/>
      <c r="AG289" s="57"/>
    </row>
    <row r="290" spans="1:33" s="2" customFormat="1" ht="45" customHeight="1" x14ac:dyDescent="0.3">
      <c r="A290" s="48">
        <v>276</v>
      </c>
      <c r="B290" s="7" t="s">
        <v>782</v>
      </c>
      <c r="C290" s="7" t="s">
        <v>254</v>
      </c>
      <c r="D290" s="9" t="s">
        <v>428</v>
      </c>
      <c r="E290" s="9" t="s">
        <v>429</v>
      </c>
      <c r="F290" s="7" t="s">
        <v>311</v>
      </c>
      <c r="G290" s="8">
        <v>10700000</v>
      </c>
      <c r="H290" s="10"/>
      <c r="I290" s="1"/>
      <c r="J290" s="1"/>
      <c r="M290" s="57"/>
      <c r="N290" s="57"/>
      <c r="O290" s="57"/>
      <c r="P290" s="57"/>
      <c r="Q290" s="57"/>
      <c r="R290" s="57"/>
      <c r="S290" s="57"/>
      <c r="T290" s="57"/>
      <c r="U290" s="57"/>
      <c r="V290" s="57"/>
      <c r="W290" s="57"/>
      <c r="X290" s="57"/>
      <c r="Y290" s="57"/>
      <c r="Z290" s="57"/>
      <c r="AA290" s="57"/>
      <c r="AB290" s="57"/>
      <c r="AC290" s="57"/>
      <c r="AD290" s="57"/>
      <c r="AE290" s="57"/>
      <c r="AF290" s="57"/>
      <c r="AG290" s="57"/>
    </row>
    <row r="291" spans="1:33" s="2" customFormat="1" ht="45" customHeight="1" x14ac:dyDescent="0.3">
      <c r="A291" s="48">
        <v>277</v>
      </c>
      <c r="B291" s="7" t="s">
        <v>782</v>
      </c>
      <c r="C291" s="7" t="s">
        <v>254</v>
      </c>
      <c r="D291" s="9" t="s">
        <v>430</v>
      </c>
      <c r="E291" s="9" t="s">
        <v>431</v>
      </c>
      <c r="F291" s="7" t="s">
        <v>311</v>
      </c>
      <c r="G291" s="8">
        <v>3000000</v>
      </c>
      <c r="H291" s="10"/>
      <c r="I291" s="1"/>
      <c r="J291" s="1"/>
    </row>
    <row r="292" spans="1:33" s="2" customFormat="1" ht="45" customHeight="1" x14ac:dyDescent="0.3">
      <c r="A292" s="48">
        <v>278</v>
      </c>
      <c r="B292" s="7" t="s">
        <v>782</v>
      </c>
      <c r="C292" s="7" t="s">
        <v>267</v>
      </c>
      <c r="D292" s="9" t="s">
        <v>432</v>
      </c>
      <c r="E292" s="9" t="s">
        <v>433</v>
      </c>
      <c r="F292" s="7" t="s">
        <v>311</v>
      </c>
      <c r="G292" s="8">
        <v>20700000</v>
      </c>
      <c r="H292" s="10"/>
      <c r="I292" s="1"/>
      <c r="J292" s="1"/>
    </row>
    <row r="293" spans="1:33" s="2" customFormat="1" ht="69" customHeight="1" x14ac:dyDescent="0.3">
      <c r="A293" s="48">
        <v>279</v>
      </c>
      <c r="B293" s="7" t="s">
        <v>782</v>
      </c>
      <c r="C293" s="7" t="s">
        <v>254</v>
      </c>
      <c r="D293" s="9" t="s">
        <v>434</v>
      </c>
      <c r="E293" s="9" t="s">
        <v>435</v>
      </c>
      <c r="F293" s="7" t="s">
        <v>311</v>
      </c>
      <c r="G293" s="8">
        <v>10600000</v>
      </c>
      <c r="H293" s="10"/>
      <c r="I293" s="1"/>
      <c r="J293" s="1"/>
    </row>
    <row r="294" spans="1:33" s="2" customFormat="1" ht="66.599999999999994" customHeight="1" x14ac:dyDescent="0.3">
      <c r="A294" s="48">
        <v>280</v>
      </c>
      <c r="B294" s="7" t="s">
        <v>782</v>
      </c>
      <c r="C294" s="7" t="s">
        <v>287</v>
      </c>
      <c r="D294" s="9" t="s">
        <v>436</v>
      </c>
      <c r="E294" s="9" t="s">
        <v>435</v>
      </c>
      <c r="F294" s="7" t="s">
        <v>311</v>
      </c>
      <c r="G294" s="8">
        <v>400000</v>
      </c>
      <c r="H294" s="10"/>
      <c r="I294" s="1"/>
      <c r="J294" s="1"/>
    </row>
    <row r="295" spans="1:33" s="2" customFormat="1" ht="64.5" customHeight="1" x14ac:dyDescent="0.3">
      <c r="A295" s="48">
        <v>281</v>
      </c>
      <c r="B295" s="7" t="s">
        <v>782</v>
      </c>
      <c r="C295" s="7" t="s">
        <v>254</v>
      </c>
      <c r="D295" s="9" t="s">
        <v>437</v>
      </c>
      <c r="E295" s="9" t="s">
        <v>435</v>
      </c>
      <c r="F295" s="7" t="s">
        <v>311</v>
      </c>
      <c r="G295" s="8">
        <v>1000000</v>
      </c>
      <c r="H295" s="10"/>
      <c r="I295" s="1"/>
      <c r="J295" s="1"/>
    </row>
    <row r="296" spans="1:33" s="2" customFormat="1" ht="45" customHeight="1" x14ac:dyDescent="0.3">
      <c r="A296" s="48">
        <v>282</v>
      </c>
      <c r="B296" s="7" t="s">
        <v>782</v>
      </c>
      <c r="C296" s="7" t="s">
        <v>65</v>
      </c>
      <c r="D296" s="9" t="s">
        <v>438</v>
      </c>
      <c r="E296" s="9" t="s">
        <v>439</v>
      </c>
      <c r="F296" s="7" t="s">
        <v>311</v>
      </c>
      <c r="G296" s="8">
        <v>600000</v>
      </c>
      <c r="H296" s="10"/>
      <c r="I296" s="1"/>
      <c r="J296" s="1"/>
    </row>
    <row r="297" spans="1:33" s="2" customFormat="1" ht="45" customHeight="1" x14ac:dyDescent="0.3">
      <c r="A297" s="48">
        <v>283</v>
      </c>
      <c r="B297" s="7" t="s">
        <v>782</v>
      </c>
      <c r="C297" s="7" t="s">
        <v>254</v>
      </c>
      <c r="D297" s="9" t="s">
        <v>440</v>
      </c>
      <c r="E297" s="9" t="s">
        <v>439</v>
      </c>
      <c r="F297" s="7" t="s">
        <v>311</v>
      </c>
      <c r="G297" s="8">
        <v>600000</v>
      </c>
      <c r="H297" s="10"/>
      <c r="I297" s="1"/>
      <c r="J297" s="1"/>
    </row>
    <row r="298" spans="1:33" s="2" customFormat="1" ht="45" customHeight="1" x14ac:dyDescent="0.3">
      <c r="A298" s="48">
        <v>284</v>
      </c>
      <c r="B298" s="7" t="s">
        <v>782</v>
      </c>
      <c r="C298" s="7" t="s">
        <v>215</v>
      </c>
      <c r="D298" s="9" t="s">
        <v>441</v>
      </c>
      <c r="E298" s="9" t="s">
        <v>439</v>
      </c>
      <c r="F298" s="7" t="s">
        <v>311</v>
      </c>
      <c r="G298" s="8">
        <v>10600000</v>
      </c>
      <c r="H298" s="10"/>
      <c r="I298" s="1"/>
      <c r="J298" s="1"/>
    </row>
    <row r="299" spans="1:33" s="2" customFormat="1" ht="45" customHeight="1" x14ac:dyDescent="0.3">
      <c r="A299" s="48">
        <v>285</v>
      </c>
      <c r="B299" s="7" t="s">
        <v>782</v>
      </c>
      <c r="C299" s="7" t="s">
        <v>254</v>
      </c>
      <c r="D299" s="9" t="s">
        <v>442</v>
      </c>
      <c r="E299" s="9" t="s">
        <v>439</v>
      </c>
      <c r="F299" s="7" t="s">
        <v>311</v>
      </c>
      <c r="G299" s="8">
        <v>600000</v>
      </c>
      <c r="H299" s="10"/>
      <c r="I299" s="1"/>
      <c r="J299" s="1"/>
    </row>
    <row r="300" spans="1:33" s="2" customFormat="1" ht="45" customHeight="1" x14ac:dyDescent="0.3">
      <c r="A300" s="48">
        <v>286</v>
      </c>
      <c r="B300" s="7" t="s">
        <v>782</v>
      </c>
      <c r="C300" s="7" t="s">
        <v>254</v>
      </c>
      <c r="D300" s="9" t="s">
        <v>443</v>
      </c>
      <c r="E300" s="9" t="s">
        <v>444</v>
      </c>
      <c r="F300" s="7" t="s">
        <v>311</v>
      </c>
      <c r="G300" s="8">
        <v>1900000</v>
      </c>
      <c r="H300" s="10"/>
      <c r="I300" s="1"/>
      <c r="J300" s="1"/>
    </row>
    <row r="301" spans="1:33" s="2" customFormat="1" ht="45" customHeight="1" x14ac:dyDescent="0.3">
      <c r="A301" s="48">
        <v>287</v>
      </c>
      <c r="B301" s="7" t="s">
        <v>782</v>
      </c>
      <c r="C301" s="7" t="s">
        <v>254</v>
      </c>
      <c r="D301" s="9" t="s">
        <v>445</v>
      </c>
      <c r="E301" s="9" t="s">
        <v>444</v>
      </c>
      <c r="F301" s="7" t="s">
        <v>311</v>
      </c>
      <c r="G301" s="8">
        <v>9050000</v>
      </c>
      <c r="H301" s="10"/>
      <c r="I301" s="1"/>
      <c r="J301" s="1"/>
    </row>
    <row r="302" spans="1:33" s="2" customFormat="1" ht="45" customHeight="1" x14ac:dyDescent="0.3">
      <c r="A302" s="48">
        <v>288</v>
      </c>
      <c r="B302" s="7" t="s">
        <v>782</v>
      </c>
      <c r="C302" s="7" t="s">
        <v>219</v>
      </c>
      <c r="D302" s="9" t="s">
        <v>446</v>
      </c>
      <c r="E302" s="9" t="s">
        <v>444</v>
      </c>
      <c r="F302" s="7" t="s">
        <v>311</v>
      </c>
      <c r="G302" s="8">
        <v>9050000</v>
      </c>
      <c r="H302" s="10"/>
      <c r="I302" s="1"/>
      <c r="J302" s="1"/>
    </row>
    <row r="303" spans="1:33" s="2" customFormat="1" ht="45" customHeight="1" x14ac:dyDescent="0.3">
      <c r="A303" s="48">
        <v>289</v>
      </c>
      <c r="B303" s="7" t="s">
        <v>782</v>
      </c>
      <c r="C303" s="7" t="s">
        <v>290</v>
      </c>
      <c r="D303" s="9" t="s">
        <v>447</v>
      </c>
      <c r="E303" s="9" t="s">
        <v>448</v>
      </c>
      <c r="F303" s="7" t="s">
        <v>311</v>
      </c>
      <c r="G303" s="8">
        <v>7050000</v>
      </c>
      <c r="H303" s="10"/>
      <c r="I303" s="1"/>
      <c r="J303" s="1"/>
    </row>
    <row r="304" spans="1:33" s="2" customFormat="1" ht="45" customHeight="1" x14ac:dyDescent="0.3">
      <c r="A304" s="48">
        <v>290</v>
      </c>
      <c r="B304" s="7" t="s">
        <v>782</v>
      </c>
      <c r="C304" s="7" t="s">
        <v>87</v>
      </c>
      <c r="D304" s="9" t="s">
        <v>449</v>
      </c>
      <c r="E304" s="9" t="s">
        <v>448</v>
      </c>
      <c r="F304" s="7" t="s">
        <v>311</v>
      </c>
      <c r="G304" s="8">
        <v>2000000</v>
      </c>
      <c r="H304" s="10"/>
      <c r="I304" s="1"/>
      <c r="J304" s="1"/>
    </row>
    <row r="305" spans="1:10" s="2" customFormat="1" ht="45" customHeight="1" x14ac:dyDescent="0.3">
      <c r="A305" s="48">
        <v>291</v>
      </c>
      <c r="B305" s="7" t="s">
        <v>782</v>
      </c>
      <c r="C305" s="7" t="s">
        <v>328</v>
      </c>
      <c r="D305" s="9" t="s">
        <v>450</v>
      </c>
      <c r="E305" s="9" t="s">
        <v>448</v>
      </c>
      <c r="F305" s="7" t="s">
        <v>311</v>
      </c>
      <c r="G305" s="8">
        <v>7050000</v>
      </c>
      <c r="H305" s="10"/>
      <c r="I305" s="1"/>
      <c r="J305" s="1"/>
    </row>
    <row r="306" spans="1:10" s="2" customFormat="1" ht="45" customHeight="1" x14ac:dyDescent="0.3">
      <c r="A306" s="48">
        <v>292</v>
      </c>
      <c r="B306" s="7" t="s">
        <v>782</v>
      </c>
      <c r="C306" s="7" t="s">
        <v>308</v>
      </c>
      <c r="D306" s="9" t="s">
        <v>451</v>
      </c>
      <c r="E306" s="9" t="s">
        <v>448</v>
      </c>
      <c r="F306" s="7" t="s">
        <v>311</v>
      </c>
      <c r="G306" s="8">
        <v>7050000</v>
      </c>
      <c r="H306" s="10"/>
      <c r="I306" s="1"/>
      <c r="J306" s="1"/>
    </row>
    <row r="307" spans="1:10" s="2" customFormat="1" ht="45" customHeight="1" x14ac:dyDescent="0.3">
      <c r="A307" s="48">
        <v>293</v>
      </c>
      <c r="B307" s="7" t="s">
        <v>782</v>
      </c>
      <c r="C307" s="7" t="s">
        <v>87</v>
      </c>
      <c r="D307" s="9" t="s">
        <v>452</v>
      </c>
      <c r="E307" s="9" t="s">
        <v>448</v>
      </c>
      <c r="F307" s="7" t="s">
        <v>311</v>
      </c>
      <c r="G307" s="8">
        <v>7050000</v>
      </c>
      <c r="H307" s="10"/>
      <c r="I307" s="1"/>
      <c r="J307" s="1"/>
    </row>
    <row r="308" spans="1:10" s="61" customFormat="1" ht="49.5" customHeight="1" x14ac:dyDescent="0.3">
      <c r="A308" s="48">
        <v>294</v>
      </c>
      <c r="B308" s="7" t="s">
        <v>782</v>
      </c>
      <c r="C308" s="48" t="s">
        <v>65</v>
      </c>
      <c r="D308" s="9" t="s">
        <v>453</v>
      </c>
      <c r="E308" s="9" t="s">
        <v>454</v>
      </c>
      <c r="F308" s="7" t="s">
        <v>455</v>
      </c>
      <c r="G308" s="58">
        <v>20000</v>
      </c>
      <c r="H308" s="59"/>
      <c r="I308" s="60"/>
      <c r="J308" s="60"/>
    </row>
    <row r="309" spans="1:10" s="61" customFormat="1" ht="49.5" customHeight="1" x14ac:dyDescent="0.3">
      <c r="A309" s="48">
        <v>295</v>
      </c>
      <c r="B309" s="7" t="s">
        <v>782</v>
      </c>
      <c r="C309" s="48" t="s">
        <v>254</v>
      </c>
      <c r="D309" s="9" t="s">
        <v>456</v>
      </c>
      <c r="E309" s="9" t="s">
        <v>457</v>
      </c>
      <c r="F309" s="7" t="s">
        <v>458</v>
      </c>
      <c r="G309" s="58">
        <v>10000</v>
      </c>
      <c r="H309" s="59"/>
      <c r="I309" s="60"/>
      <c r="J309" s="60"/>
    </row>
    <row r="310" spans="1:10" s="61" customFormat="1" ht="49.5" customHeight="1" x14ac:dyDescent="0.3">
      <c r="A310" s="48">
        <v>296</v>
      </c>
      <c r="B310" s="7" t="s">
        <v>782</v>
      </c>
      <c r="C310" s="48" t="s">
        <v>254</v>
      </c>
      <c r="D310" s="9" t="s">
        <v>456</v>
      </c>
      <c r="E310" s="9" t="s">
        <v>459</v>
      </c>
      <c r="F310" s="7" t="s">
        <v>458</v>
      </c>
      <c r="G310" s="58">
        <v>10000</v>
      </c>
      <c r="H310" s="59"/>
      <c r="I310" s="60"/>
      <c r="J310" s="60"/>
    </row>
    <row r="311" spans="1:10" s="61" customFormat="1" ht="49.5" customHeight="1" x14ac:dyDescent="0.3">
      <c r="A311" s="48">
        <v>297</v>
      </c>
      <c r="B311" s="7" t="s">
        <v>782</v>
      </c>
      <c r="C311" s="48" t="s">
        <v>254</v>
      </c>
      <c r="D311" s="9" t="s">
        <v>456</v>
      </c>
      <c r="E311" s="9" t="s">
        <v>460</v>
      </c>
      <c r="F311" s="7" t="s">
        <v>458</v>
      </c>
      <c r="G311" s="58">
        <v>10000</v>
      </c>
      <c r="H311" s="59"/>
      <c r="I311" s="60"/>
      <c r="J311" s="60"/>
    </row>
    <row r="312" spans="1:10" s="61" customFormat="1" ht="49.5" customHeight="1" x14ac:dyDescent="0.3">
      <c r="A312" s="48">
        <v>298</v>
      </c>
      <c r="B312" s="7" t="s">
        <v>782</v>
      </c>
      <c r="C312" s="7" t="s">
        <v>87</v>
      </c>
      <c r="D312" s="9" t="s">
        <v>777</v>
      </c>
      <c r="E312" s="9" t="s">
        <v>778</v>
      </c>
      <c r="F312" s="7" t="s">
        <v>779</v>
      </c>
      <c r="G312" s="8">
        <v>700000</v>
      </c>
      <c r="H312" s="59"/>
      <c r="I312" s="60"/>
      <c r="J312" s="60"/>
    </row>
    <row r="313" spans="1:10" s="61" customFormat="1" ht="49.5" customHeight="1" x14ac:dyDescent="0.3">
      <c r="A313" s="48">
        <v>299</v>
      </c>
      <c r="B313" s="7" t="s">
        <v>782</v>
      </c>
      <c r="C313" s="7" t="s">
        <v>13</v>
      </c>
      <c r="D313" s="51" t="s">
        <v>616</v>
      </c>
      <c r="E313" s="9" t="s">
        <v>617</v>
      </c>
      <c r="F313" s="86" t="s">
        <v>618</v>
      </c>
      <c r="G313" s="87">
        <v>1500000</v>
      </c>
      <c r="H313" s="59"/>
      <c r="I313" s="60"/>
      <c r="J313" s="60"/>
    </row>
    <row r="314" spans="1:10" s="61" customFormat="1" ht="49.5" customHeight="1" x14ac:dyDescent="0.3">
      <c r="A314" s="48">
        <v>300</v>
      </c>
      <c r="B314" s="7" t="s">
        <v>782</v>
      </c>
      <c r="C314" s="7" t="s">
        <v>17</v>
      </c>
      <c r="D314" s="51" t="s">
        <v>619</v>
      </c>
      <c r="E314" s="9" t="s">
        <v>617</v>
      </c>
      <c r="F314" s="86" t="s">
        <v>618</v>
      </c>
      <c r="G314" s="87">
        <v>1300000</v>
      </c>
      <c r="H314" s="59"/>
      <c r="I314" s="60"/>
      <c r="J314" s="60"/>
    </row>
    <row r="315" spans="1:10" s="61" customFormat="1" ht="49.5" customHeight="1" x14ac:dyDescent="0.3">
      <c r="A315" s="48">
        <v>301</v>
      </c>
      <c r="B315" s="7" t="s">
        <v>782</v>
      </c>
      <c r="C315" s="7" t="s">
        <v>8</v>
      </c>
      <c r="D315" s="51" t="s">
        <v>620</v>
      </c>
      <c r="E315" s="9" t="s">
        <v>617</v>
      </c>
      <c r="F315" s="86" t="s">
        <v>586</v>
      </c>
      <c r="G315" s="87">
        <v>200000</v>
      </c>
      <c r="H315" s="59"/>
      <c r="I315" s="60"/>
      <c r="J315" s="60"/>
    </row>
    <row r="316" spans="1:10" s="61" customFormat="1" ht="49.5" customHeight="1" x14ac:dyDescent="0.3">
      <c r="A316" s="48">
        <v>302</v>
      </c>
      <c r="B316" s="7" t="s">
        <v>782</v>
      </c>
      <c r="C316" s="7" t="s">
        <v>621</v>
      </c>
      <c r="D316" s="51" t="s">
        <v>622</v>
      </c>
      <c r="E316" s="9" t="s">
        <v>617</v>
      </c>
      <c r="F316" s="86" t="s">
        <v>623</v>
      </c>
      <c r="G316" s="87">
        <v>200000</v>
      </c>
      <c r="H316" s="59"/>
      <c r="I316" s="60"/>
      <c r="J316" s="60"/>
    </row>
    <row r="317" spans="1:10" s="61" customFormat="1" ht="49.5" customHeight="1" x14ac:dyDescent="0.3">
      <c r="A317" s="48">
        <v>303</v>
      </c>
      <c r="B317" s="7" t="s">
        <v>782</v>
      </c>
      <c r="C317" s="7" t="s">
        <v>8</v>
      </c>
      <c r="D317" s="51" t="s">
        <v>624</v>
      </c>
      <c r="E317" s="9" t="s">
        <v>617</v>
      </c>
      <c r="F317" s="86" t="s">
        <v>625</v>
      </c>
      <c r="G317" s="87">
        <v>300000</v>
      </c>
      <c r="H317" s="59"/>
      <c r="I317" s="60"/>
      <c r="J317" s="60"/>
    </row>
    <row r="318" spans="1:10" s="61" customFormat="1" ht="49.5" customHeight="1" x14ac:dyDescent="0.3">
      <c r="A318" s="48">
        <v>304</v>
      </c>
      <c r="B318" s="7" t="s">
        <v>782</v>
      </c>
      <c r="C318" s="7" t="s">
        <v>10</v>
      </c>
      <c r="D318" s="51" t="s">
        <v>626</v>
      </c>
      <c r="E318" s="9" t="s">
        <v>617</v>
      </c>
      <c r="F318" s="86" t="s">
        <v>627</v>
      </c>
      <c r="G318" s="87">
        <v>1500000</v>
      </c>
      <c r="H318" s="59"/>
      <c r="I318" s="60"/>
      <c r="J318" s="60"/>
    </row>
    <row r="319" spans="1:10" s="61" customFormat="1" ht="49.5" customHeight="1" x14ac:dyDescent="0.3">
      <c r="A319" s="48">
        <v>305</v>
      </c>
      <c r="B319" s="7" t="s">
        <v>782</v>
      </c>
      <c r="C319" s="7" t="s">
        <v>13</v>
      </c>
      <c r="D319" s="51" t="s">
        <v>628</v>
      </c>
      <c r="E319" s="9" t="s">
        <v>617</v>
      </c>
      <c r="F319" s="86" t="s">
        <v>629</v>
      </c>
      <c r="G319" s="87">
        <v>200000</v>
      </c>
      <c r="H319" s="59"/>
      <c r="I319" s="60"/>
      <c r="J319" s="60"/>
    </row>
    <row r="320" spans="1:10" s="61" customFormat="1" ht="49.5" customHeight="1" x14ac:dyDescent="0.3">
      <c r="A320" s="48">
        <v>306</v>
      </c>
      <c r="B320" s="7" t="s">
        <v>782</v>
      </c>
      <c r="C320" s="7" t="s">
        <v>11</v>
      </c>
      <c r="D320" s="51" t="s">
        <v>630</v>
      </c>
      <c r="E320" s="9" t="s">
        <v>617</v>
      </c>
      <c r="F320" s="86" t="s">
        <v>629</v>
      </c>
      <c r="G320" s="87">
        <v>200000</v>
      </c>
      <c r="H320" s="59"/>
      <c r="I320" s="60"/>
      <c r="J320" s="60"/>
    </row>
    <row r="321" spans="1:10" s="61" customFormat="1" ht="49.5" customHeight="1" x14ac:dyDescent="0.3">
      <c r="A321" s="48">
        <v>307</v>
      </c>
      <c r="B321" s="7" t="s">
        <v>782</v>
      </c>
      <c r="C321" s="48" t="s">
        <v>17</v>
      </c>
      <c r="D321" s="51" t="s">
        <v>631</v>
      </c>
      <c r="E321" s="9" t="s">
        <v>617</v>
      </c>
      <c r="F321" s="86" t="s">
        <v>632</v>
      </c>
      <c r="G321" s="87">
        <v>200000</v>
      </c>
      <c r="H321" s="59"/>
      <c r="I321" s="60"/>
      <c r="J321" s="60"/>
    </row>
    <row r="322" spans="1:10" s="61" customFormat="1" ht="49.5" customHeight="1" x14ac:dyDescent="0.3">
      <c r="A322" s="48">
        <v>308</v>
      </c>
      <c r="B322" s="7" t="s">
        <v>782</v>
      </c>
      <c r="C322" s="7" t="s">
        <v>546</v>
      </c>
      <c r="D322" s="51" t="s">
        <v>633</v>
      </c>
      <c r="E322" s="9" t="s">
        <v>617</v>
      </c>
      <c r="F322" s="86" t="s">
        <v>632</v>
      </c>
      <c r="G322" s="87">
        <v>1200000</v>
      </c>
      <c r="H322" s="59"/>
      <c r="I322" s="60"/>
      <c r="J322" s="60"/>
    </row>
    <row r="323" spans="1:10" s="61" customFormat="1" ht="49.5" customHeight="1" x14ac:dyDescent="0.3">
      <c r="A323" s="48">
        <v>309</v>
      </c>
      <c r="B323" s="7" t="s">
        <v>782</v>
      </c>
      <c r="C323" s="7" t="s">
        <v>16</v>
      </c>
      <c r="D323" s="51" t="s">
        <v>634</v>
      </c>
      <c r="E323" s="9" t="s">
        <v>617</v>
      </c>
      <c r="F323" s="86" t="s">
        <v>632</v>
      </c>
      <c r="G323" s="87">
        <v>1200000</v>
      </c>
      <c r="H323" s="59"/>
      <c r="I323" s="60"/>
      <c r="J323" s="60"/>
    </row>
    <row r="324" spans="1:10" s="61" customFormat="1" ht="49.5" customHeight="1" x14ac:dyDescent="0.3">
      <c r="A324" s="48">
        <v>310</v>
      </c>
      <c r="B324" s="7" t="s">
        <v>782</v>
      </c>
      <c r="C324" s="7" t="s">
        <v>7</v>
      </c>
      <c r="D324" s="51" t="s">
        <v>635</v>
      </c>
      <c r="E324" s="9" t="s">
        <v>617</v>
      </c>
      <c r="F324" s="86" t="s">
        <v>632</v>
      </c>
      <c r="G324" s="87">
        <v>1200000</v>
      </c>
      <c r="H324" s="59"/>
      <c r="I324" s="60"/>
      <c r="J324" s="60"/>
    </row>
    <row r="325" spans="1:10" s="61" customFormat="1" ht="49.5" customHeight="1" x14ac:dyDescent="0.3">
      <c r="A325" s="48">
        <v>311</v>
      </c>
      <c r="B325" s="7" t="s">
        <v>782</v>
      </c>
      <c r="C325" s="7" t="s">
        <v>9</v>
      </c>
      <c r="D325" s="51" t="s">
        <v>636</v>
      </c>
      <c r="E325" s="9" t="s">
        <v>617</v>
      </c>
      <c r="F325" s="86" t="s">
        <v>637</v>
      </c>
      <c r="G325" s="87">
        <v>1200000</v>
      </c>
      <c r="H325" s="59"/>
      <c r="I325" s="60"/>
      <c r="J325" s="60"/>
    </row>
    <row r="326" spans="1:10" s="61" customFormat="1" ht="49.5" customHeight="1" x14ac:dyDescent="0.3">
      <c r="A326" s="48">
        <v>312</v>
      </c>
      <c r="B326" s="7" t="s">
        <v>782</v>
      </c>
      <c r="C326" s="7" t="s">
        <v>9</v>
      </c>
      <c r="D326" s="51" t="s">
        <v>638</v>
      </c>
      <c r="E326" s="9" t="s">
        <v>617</v>
      </c>
      <c r="F326" s="86" t="s">
        <v>637</v>
      </c>
      <c r="G326" s="87">
        <v>1200000</v>
      </c>
      <c r="H326" s="59"/>
      <c r="I326" s="60"/>
      <c r="J326" s="60"/>
    </row>
    <row r="327" spans="1:10" s="61" customFormat="1" ht="49.5" customHeight="1" x14ac:dyDescent="0.3">
      <c r="A327" s="48">
        <v>313</v>
      </c>
      <c r="B327" s="7" t="s">
        <v>782</v>
      </c>
      <c r="C327" s="7" t="s">
        <v>14</v>
      </c>
      <c r="D327" s="51" t="s">
        <v>639</v>
      </c>
      <c r="E327" s="9" t="s">
        <v>617</v>
      </c>
      <c r="F327" s="86" t="s">
        <v>640</v>
      </c>
      <c r="G327" s="87">
        <v>1500000</v>
      </c>
      <c r="H327" s="59"/>
      <c r="I327" s="60"/>
      <c r="J327" s="60"/>
    </row>
    <row r="328" spans="1:10" s="61" customFormat="1" ht="49.5" customHeight="1" x14ac:dyDescent="0.3">
      <c r="A328" s="48">
        <v>314</v>
      </c>
      <c r="B328" s="7" t="s">
        <v>782</v>
      </c>
      <c r="C328" s="7" t="s">
        <v>641</v>
      </c>
      <c r="D328" s="51" t="s">
        <v>642</v>
      </c>
      <c r="E328" s="9" t="s">
        <v>617</v>
      </c>
      <c r="F328" s="86" t="s">
        <v>643</v>
      </c>
      <c r="G328" s="87">
        <v>200000</v>
      </c>
      <c r="H328" s="59"/>
      <c r="I328" s="60"/>
      <c r="J328" s="60"/>
    </row>
    <row r="329" spans="1:10" s="61" customFormat="1" ht="49.5" customHeight="1" x14ac:dyDescent="0.3">
      <c r="A329" s="48">
        <v>315</v>
      </c>
      <c r="B329" s="7" t="s">
        <v>782</v>
      </c>
      <c r="C329" s="7" t="s">
        <v>13</v>
      </c>
      <c r="D329" s="51" t="s">
        <v>644</v>
      </c>
      <c r="E329" s="9" t="s">
        <v>617</v>
      </c>
      <c r="F329" s="86" t="s">
        <v>643</v>
      </c>
      <c r="G329" s="87">
        <v>150000</v>
      </c>
      <c r="H329" s="59"/>
      <c r="I329" s="60"/>
      <c r="J329" s="60"/>
    </row>
    <row r="330" spans="1:10" s="61" customFormat="1" ht="49.5" customHeight="1" x14ac:dyDescent="0.3">
      <c r="A330" s="48">
        <v>316</v>
      </c>
      <c r="B330" s="7" t="s">
        <v>782</v>
      </c>
      <c r="C330" s="7" t="s">
        <v>13</v>
      </c>
      <c r="D330" s="51" t="s">
        <v>645</v>
      </c>
      <c r="E330" s="9" t="s">
        <v>617</v>
      </c>
      <c r="F330" s="86" t="s">
        <v>643</v>
      </c>
      <c r="G330" s="87">
        <v>300000</v>
      </c>
      <c r="H330" s="59"/>
      <c r="I330" s="60"/>
      <c r="J330" s="60"/>
    </row>
    <row r="331" spans="1:10" s="61" customFormat="1" ht="49.5" customHeight="1" x14ac:dyDescent="0.3">
      <c r="A331" s="48">
        <v>317</v>
      </c>
      <c r="B331" s="7" t="s">
        <v>782</v>
      </c>
      <c r="C331" s="7" t="s">
        <v>646</v>
      </c>
      <c r="D331" s="51" t="s">
        <v>647</v>
      </c>
      <c r="E331" s="9" t="s">
        <v>617</v>
      </c>
      <c r="F331" s="86" t="s">
        <v>643</v>
      </c>
      <c r="G331" s="87">
        <v>1200000</v>
      </c>
      <c r="H331" s="59"/>
      <c r="I331" s="60"/>
      <c r="J331" s="60"/>
    </row>
    <row r="332" spans="1:10" s="61" customFormat="1" ht="49.5" customHeight="1" x14ac:dyDescent="0.3">
      <c r="A332" s="48">
        <v>318</v>
      </c>
      <c r="B332" s="7" t="s">
        <v>782</v>
      </c>
      <c r="C332" s="7" t="s">
        <v>18</v>
      </c>
      <c r="D332" s="51" t="s">
        <v>648</v>
      </c>
      <c r="E332" s="9" t="s">
        <v>617</v>
      </c>
      <c r="F332" s="86" t="s">
        <v>643</v>
      </c>
      <c r="G332" s="87">
        <v>1200000</v>
      </c>
      <c r="H332" s="59"/>
      <c r="I332" s="60"/>
      <c r="J332" s="60"/>
    </row>
    <row r="333" spans="1:10" s="61" customFormat="1" ht="49.5" customHeight="1" x14ac:dyDescent="0.3">
      <c r="A333" s="48">
        <v>319</v>
      </c>
      <c r="B333" s="7" t="s">
        <v>782</v>
      </c>
      <c r="C333" s="7" t="s">
        <v>12</v>
      </c>
      <c r="D333" s="51" t="s">
        <v>649</v>
      </c>
      <c r="E333" s="9" t="s">
        <v>617</v>
      </c>
      <c r="F333" s="86" t="s">
        <v>643</v>
      </c>
      <c r="G333" s="87">
        <v>150000</v>
      </c>
      <c r="H333" s="59"/>
      <c r="I333" s="60"/>
      <c r="J333" s="60"/>
    </row>
    <row r="334" spans="1:10" s="61" customFormat="1" ht="49.5" customHeight="1" x14ac:dyDescent="0.3">
      <c r="A334" s="48">
        <v>320</v>
      </c>
      <c r="B334" s="7" t="s">
        <v>782</v>
      </c>
      <c r="C334" s="7" t="s">
        <v>9</v>
      </c>
      <c r="D334" s="51" t="s">
        <v>650</v>
      </c>
      <c r="E334" s="9" t="s">
        <v>617</v>
      </c>
      <c r="F334" s="86" t="s">
        <v>643</v>
      </c>
      <c r="G334" s="87">
        <v>250000</v>
      </c>
      <c r="H334" s="59"/>
      <c r="I334" s="60"/>
      <c r="J334" s="60"/>
    </row>
    <row r="335" spans="1:10" s="61" customFormat="1" ht="49.5" customHeight="1" x14ac:dyDescent="0.3">
      <c r="A335" s="48">
        <v>321</v>
      </c>
      <c r="B335" s="7" t="s">
        <v>782</v>
      </c>
      <c r="C335" s="7" t="s">
        <v>13</v>
      </c>
      <c r="D335" s="51" t="s">
        <v>651</v>
      </c>
      <c r="E335" s="9" t="s">
        <v>617</v>
      </c>
      <c r="F335" s="86" t="s">
        <v>643</v>
      </c>
      <c r="G335" s="87">
        <v>250000</v>
      </c>
      <c r="H335" s="59"/>
      <c r="I335" s="60"/>
      <c r="J335" s="60"/>
    </row>
    <row r="336" spans="1:10" s="61" customFormat="1" ht="72.75" customHeight="1" x14ac:dyDescent="0.3">
      <c r="A336" s="48">
        <v>322</v>
      </c>
      <c r="B336" s="7" t="s">
        <v>782</v>
      </c>
      <c r="C336" s="7" t="s">
        <v>13</v>
      </c>
      <c r="D336" s="51" t="s">
        <v>652</v>
      </c>
      <c r="E336" s="9" t="s">
        <v>617</v>
      </c>
      <c r="F336" s="86" t="s">
        <v>643</v>
      </c>
      <c r="G336" s="87">
        <v>200000</v>
      </c>
      <c r="H336" s="59"/>
      <c r="I336" s="60"/>
      <c r="J336" s="60"/>
    </row>
    <row r="337" spans="1:10" s="61" customFormat="1" ht="49.5" customHeight="1" x14ac:dyDescent="0.3">
      <c r="A337" s="48">
        <v>323</v>
      </c>
      <c r="B337" s="7" t="s">
        <v>782</v>
      </c>
      <c r="C337" s="7" t="s">
        <v>9</v>
      </c>
      <c r="D337" s="51" t="s">
        <v>653</v>
      </c>
      <c r="E337" s="9" t="s">
        <v>617</v>
      </c>
      <c r="F337" s="86" t="s">
        <v>643</v>
      </c>
      <c r="G337" s="87">
        <v>250000</v>
      </c>
      <c r="H337" s="59"/>
      <c r="I337" s="60"/>
      <c r="J337" s="60"/>
    </row>
    <row r="338" spans="1:10" s="61" customFormat="1" ht="49.5" customHeight="1" x14ac:dyDescent="0.3">
      <c r="A338" s="48">
        <v>324</v>
      </c>
      <c r="B338" s="7" t="s">
        <v>782</v>
      </c>
      <c r="C338" s="7" t="s">
        <v>13</v>
      </c>
      <c r="D338" s="51" t="s">
        <v>654</v>
      </c>
      <c r="E338" s="9" t="s">
        <v>617</v>
      </c>
      <c r="F338" s="86" t="s">
        <v>643</v>
      </c>
      <c r="G338" s="87">
        <v>200000</v>
      </c>
      <c r="H338" s="59"/>
      <c r="I338" s="60"/>
      <c r="J338" s="60"/>
    </row>
    <row r="339" spans="1:10" s="61" customFormat="1" ht="49.5" customHeight="1" x14ac:dyDescent="0.3">
      <c r="A339" s="48">
        <v>325</v>
      </c>
      <c r="B339" s="7" t="s">
        <v>782</v>
      </c>
      <c r="C339" s="7" t="s">
        <v>9</v>
      </c>
      <c r="D339" s="51" t="s">
        <v>655</v>
      </c>
      <c r="E339" s="9" t="s">
        <v>617</v>
      </c>
      <c r="F339" s="86" t="s">
        <v>643</v>
      </c>
      <c r="G339" s="87">
        <v>1200000</v>
      </c>
      <c r="H339" s="59"/>
      <c r="I339" s="60"/>
      <c r="J339" s="60"/>
    </row>
    <row r="340" spans="1:10" s="61" customFormat="1" ht="49.5" customHeight="1" x14ac:dyDescent="0.3">
      <c r="A340" s="48">
        <v>326</v>
      </c>
      <c r="B340" s="7" t="s">
        <v>782</v>
      </c>
      <c r="C340" s="88" t="s">
        <v>641</v>
      </c>
      <c r="D340" s="51" t="s">
        <v>656</v>
      </c>
      <c r="E340" s="9" t="s">
        <v>617</v>
      </c>
      <c r="F340" s="86" t="s">
        <v>643</v>
      </c>
      <c r="G340" s="87">
        <v>200000</v>
      </c>
      <c r="H340" s="59"/>
      <c r="I340" s="60"/>
      <c r="J340" s="60"/>
    </row>
    <row r="341" spans="1:10" s="61" customFormat="1" ht="49.5" customHeight="1" x14ac:dyDescent="0.3">
      <c r="A341" s="48">
        <v>327</v>
      </c>
      <c r="B341" s="7" t="s">
        <v>782</v>
      </c>
      <c r="C341" s="7" t="s">
        <v>13</v>
      </c>
      <c r="D341" s="51" t="s">
        <v>657</v>
      </c>
      <c r="E341" s="9" t="s">
        <v>617</v>
      </c>
      <c r="F341" s="86" t="s">
        <v>643</v>
      </c>
      <c r="G341" s="87">
        <v>200000</v>
      </c>
      <c r="H341" s="59"/>
      <c r="I341" s="60"/>
      <c r="J341" s="60"/>
    </row>
    <row r="342" spans="1:10" s="61" customFormat="1" ht="49.5" customHeight="1" x14ac:dyDescent="0.3">
      <c r="A342" s="48">
        <v>328</v>
      </c>
      <c r="B342" s="7" t="s">
        <v>782</v>
      </c>
      <c r="C342" s="7" t="s">
        <v>9</v>
      </c>
      <c r="D342" s="51" t="s">
        <v>658</v>
      </c>
      <c r="E342" s="9" t="s">
        <v>617</v>
      </c>
      <c r="F342" s="86" t="s">
        <v>643</v>
      </c>
      <c r="G342" s="87">
        <v>1200000</v>
      </c>
      <c r="H342" s="59"/>
      <c r="I342" s="60"/>
      <c r="J342" s="60"/>
    </row>
    <row r="343" spans="1:10" s="61" customFormat="1" ht="49.5" customHeight="1" x14ac:dyDescent="0.3">
      <c r="A343" s="48">
        <v>329</v>
      </c>
      <c r="B343" s="7" t="s">
        <v>782</v>
      </c>
      <c r="C343" s="7" t="s">
        <v>621</v>
      </c>
      <c r="D343" s="51" t="s">
        <v>659</v>
      </c>
      <c r="E343" s="9" t="s">
        <v>617</v>
      </c>
      <c r="F343" s="86" t="s">
        <v>643</v>
      </c>
      <c r="G343" s="87">
        <v>150000</v>
      </c>
      <c r="H343" s="59"/>
      <c r="I343" s="60"/>
      <c r="J343" s="60"/>
    </row>
    <row r="344" spans="1:10" s="61" customFormat="1" ht="49.5" customHeight="1" x14ac:dyDescent="0.3">
      <c r="A344" s="48">
        <v>330</v>
      </c>
      <c r="B344" s="7" t="s">
        <v>782</v>
      </c>
      <c r="C344" s="7" t="s">
        <v>9</v>
      </c>
      <c r="D344" s="51" t="s">
        <v>660</v>
      </c>
      <c r="E344" s="9" t="s">
        <v>617</v>
      </c>
      <c r="F344" s="86" t="s">
        <v>643</v>
      </c>
      <c r="G344" s="87">
        <v>200000</v>
      </c>
      <c r="H344" s="59"/>
      <c r="I344" s="60"/>
      <c r="J344" s="60"/>
    </row>
    <row r="345" spans="1:10" s="61" customFormat="1" ht="49.5" customHeight="1" x14ac:dyDescent="0.3">
      <c r="A345" s="48">
        <v>331</v>
      </c>
      <c r="B345" s="7" t="s">
        <v>782</v>
      </c>
      <c r="C345" s="7" t="s">
        <v>17</v>
      </c>
      <c r="D345" s="51" t="s">
        <v>661</v>
      </c>
      <c r="E345" s="9" t="s">
        <v>617</v>
      </c>
      <c r="F345" s="86" t="s">
        <v>643</v>
      </c>
      <c r="G345" s="87">
        <v>200000</v>
      </c>
      <c r="H345" s="59"/>
      <c r="I345" s="60"/>
      <c r="J345" s="60"/>
    </row>
    <row r="346" spans="1:10" s="61" customFormat="1" ht="49.5" customHeight="1" x14ac:dyDescent="0.3">
      <c r="A346" s="48">
        <v>332</v>
      </c>
      <c r="B346" s="7" t="s">
        <v>782</v>
      </c>
      <c r="C346" s="7" t="s">
        <v>621</v>
      </c>
      <c r="D346" s="51" t="s">
        <v>662</v>
      </c>
      <c r="E346" s="9" t="s">
        <v>617</v>
      </c>
      <c r="F346" s="86" t="s">
        <v>643</v>
      </c>
      <c r="G346" s="87">
        <v>160000</v>
      </c>
      <c r="H346" s="59"/>
      <c r="I346" s="60"/>
      <c r="J346" s="60"/>
    </row>
    <row r="347" spans="1:10" s="61" customFormat="1" ht="49.5" customHeight="1" x14ac:dyDescent="0.3">
      <c r="A347" s="48">
        <v>333</v>
      </c>
      <c r="B347" s="7" t="s">
        <v>782</v>
      </c>
      <c r="C347" s="7" t="s">
        <v>468</v>
      </c>
      <c r="D347" s="51" t="s">
        <v>663</v>
      </c>
      <c r="E347" s="9" t="s">
        <v>617</v>
      </c>
      <c r="F347" s="86" t="s">
        <v>643</v>
      </c>
      <c r="G347" s="87">
        <v>200000</v>
      </c>
      <c r="H347" s="59"/>
      <c r="I347" s="60"/>
      <c r="J347" s="60"/>
    </row>
    <row r="348" spans="1:10" s="61" customFormat="1" ht="49.5" customHeight="1" x14ac:dyDescent="0.3">
      <c r="A348" s="48">
        <v>334</v>
      </c>
      <c r="B348" s="7" t="s">
        <v>782</v>
      </c>
      <c r="C348" s="7" t="s">
        <v>468</v>
      </c>
      <c r="D348" s="51" t="s">
        <v>664</v>
      </c>
      <c r="E348" s="9" t="s">
        <v>617</v>
      </c>
      <c r="F348" s="86" t="s">
        <v>643</v>
      </c>
      <c r="G348" s="87">
        <v>1200000</v>
      </c>
      <c r="H348" s="59"/>
      <c r="I348" s="60"/>
      <c r="J348" s="60"/>
    </row>
    <row r="349" spans="1:10" s="61" customFormat="1" ht="49.5" customHeight="1" x14ac:dyDescent="0.3">
      <c r="A349" s="48">
        <v>335</v>
      </c>
      <c r="B349" s="7" t="s">
        <v>782</v>
      </c>
      <c r="C349" s="7" t="s">
        <v>13</v>
      </c>
      <c r="D349" s="51" t="s">
        <v>665</v>
      </c>
      <c r="E349" s="9" t="s">
        <v>617</v>
      </c>
      <c r="F349" s="86" t="s">
        <v>643</v>
      </c>
      <c r="G349" s="87">
        <v>1200000</v>
      </c>
      <c r="H349" s="59"/>
      <c r="I349" s="60"/>
      <c r="J349" s="60"/>
    </row>
    <row r="350" spans="1:10" s="61" customFormat="1" ht="49.5" customHeight="1" x14ac:dyDescent="0.3">
      <c r="A350" s="48">
        <v>336</v>
      </c>
      <c r="B350" s="7" t="s">
        <v>782</v>
      </c>
      <c r="C350" s="7" t="s">
        <v>9</v>
      </c>
      <c r="D350" s="51" t="s">
        <v>666</v>
      </c>
      <c r="E350" s="9" t="s">
        <v>617</v>
      </c>
      <c r="F350" s="86" t="s">
        <v>643</v>
      </c>
      <c r="G350" s="87">
        <v>250000</v>
      </c>
      <c r="H350" s="59"/>
      <c r="I350" s="60"/>
      <c r="J350" s="60"/>
    </row>
    <row r="351" spans="1:10" s="61" customFormat="1" ht="49.5" customHeight="1" x14ac:dyDescent="0.3">
      <c r="A351" s="48">
        <v>337</v>
      </c>
      <c r="B351" s="7" t="s">
        <v>782</v>
      </c>
      <c r="C351" s="7" t="s">
        <v>13</v>
      </c>
      <c r="D351" s="51" t="s">
        <v>667</v>
      </c>
      <c r="E351" s="9" t="s">
        <v>617</v>
      </c>
      <c r="F351" s="86" t="s">
        <v>643</v>
      </c>
      <c r="G351" s="87">
        <v>200000</v>
      </c>
      <c r="H351" s="59"/>
      <c r="I351" s="60"/>
      <c r="J351" s="60"/>
    </row>
    <row r="352" spans="1:10" s="61" customFormat="1" ht="49.5" customHeight="1" x14ac:dyDescent="0.3">
      <c r="A352" s="48">
        <v>338</v>
      </c>
      <c r="B352" s="7" t="s">
        <v>782</v>
      </c>
      <c r="C352" s="7" t="s">
        <v>17</v>
      </c>
      <c r="D352" s="51" t="s">
        <v>668</v>
      </c>
      <c r="E352" s="9" t="s">
        <v>617</v>
      </c>
      <c r="F352" s="86" t="s">
        <v>643</v>
      </c>
      <c r="G352" s="87">
        <v>250000</v>
      </c>
      <c r="H352" s="59"/>
      <c r="I352" s="60"/>
      <c r="J352" s="60"/>
    </row>
    <row r="353" spans="1:10" s="61" customFormat="1" ht="49.5" customHeight="1" x14ac:dyDescent="0.3">
      <c r="A353" s="48">
        <v>339</v>
      </c>
      <c r="B353" s="7" t="s">
        <v>782</v>
      </c>
      <c r="C353" s="7" t="s">
        <v>10</v>
      </c>
      <c r="D353" s="51" t="s">
        <v>669</v>
      </c>
      <c r="E353" s="9" t="s">
        <v>617</v>
      </c>
      <c r="F353" s="86" t="s">
        <v>643</v>
      </c>
      <c r="G353" s="87">
        <v>1200000</v>
      </c>
      <c r="H353" s="59"/>
      <c r="I353" s="60"/>
      <c r="J353" s="60"/>
    </row>
    <row r="354" spans="1:10" s="61" customFormat="1" ht="49.5" customHeight="1" x14ac:dyDescent="0.3">
      <c r="A354" s="48">
        <v>340</v>
      </c>
      <c r="B354" s="7" t="s">
        <v>782</v>
      </c>
      <c r="C354" s="7" t="s">
        <v>13</v>
      </c>
      <c r="D354" s="51" t="s">
        <v>670</v>
      </c>
      <c r="E354" s="9" t="s">
        <v>617</v>
      </c>
      <c r="F354" s="86" t="s">
        <v>643</v>
      </c>
      <c r="G354" s="87">
        <v>200000</v>
      </c>
      <c r="H354" s="59"/>
      <c r="I354" s="60"/>
      <c r="J354" s="60"/>
    </row>
    <row r="355" spans="1:10" s="61" customFormat="1" ht="49.5" customHeight="1" x14ac:dyDescent="0.3">
      <c r="A355" s="48">
        <v>341</v>
      </c>
      <c r="B355" s="7" t="s">
        <v>782</v>
      </c>
      <c r="C355" s="7" t="s">
        <v>13</v>
      </c>
      <c r="D355" s="51" t="s">
        <v>671</v>
      </c>
      <c r="E355" s="9" t="s">
        <v>617</v>
      </c>
      <c r="F355" s="86" t="s">
        <v>643</v>
      </c>
      <c r="G355" s="87">
        <v>200000</v>
      </c>
      <c r="H355" s="59"/>
      <c r="I355" s="60"/>
      <c r="J355" s="60"/>
    </row>
    <row r="356" spans="1:10" s="61" customFormat="1" ht="49.5" customHeight="1" x14ac:dyDescent="0.3">
      <c r="A356" s="48">
        <v>342</v>
      </c>
      <c r="B356" s="7" t="s">
        <v>782</v>
      </c>
      <c r="C356" s="7" t="s">
        <v>14</v>
      </c>
      <c r="D356" s="51" t="s">
        <v>672</v>
      </c>
      <c r="E356" s="9" t="s">
        <v>617</v>
      </c>
      <c r="F356" s="86" t="s">
        <v>643</v>
      </c>
      <c r="G356" s="87">
        <v>200000</v>
      </c>
      <c r="H356" s="59"/>
      <c r="I356" s="60"/>
      <c r="J356" s="60"/>
    </row>
    <row r="357" spans="1:10" s="61" customFormat="1" ht="49.5" customHeight="1" x14ac:dyDescent="0.3">
      <c r="A357" s="48">
        <v>343</v>
      </c>
      <c r="B357" s="7" t="s">
        <v>782</v>
      </c>
      <c r="C357" s="7" t="s">
        <v>13</v>
      </c>
      <c r="D357" s="51" t="s">
        <v>673</v>
      </c>
      <c r="E357" s="9" t="s">
        <v>617</v>
      </c>
      <c r="F357" s="86" t="s">
        <v>643</v>
      </c>
      <c r="G357" s="87">
        <v>1200000</v>
      </c>
      <c r="H357" s="59"/>
      <c r="I357" s="60"/>
      <c r="J357" s="60"/>
    </row>
    <row r="358" spans="1:10" s="61" customFormat="1" ht="49.5" customHeight="1" x14ac:dyDescent="0.3">
      <c r="A358" s="48">
        <v>344</v>
      </c>
      <c r="B358" s="7" t="s">
        <v>782</v>
      </c>
      <c r="C358" s="7" t="s">
        <v>641</v>
      </c>
      <c r="D358" s="51" t="s">
        <v>674</v>
      </c>
      <c r="E358" s="9" t="s">
        <v>617</v>
      </c>
      <c r="F358" s="86" t="s">
        <v>643</v>
      </c>
      <c r="G358" s="87">
        <v>200000</v>
      </c>
      <c r="H358" s="59"/>
      <c r="I358" s="60"/>
      <c r="J358" s="60"/>
    </row>
    <row r="359" spans="1:10" s="61" customFormat="1" ht="49.5" customHeight="1" x14ac:dyDescent="0.3">
      <c r="A359" s="48">
        <v>345</v>
      </c>
      <c r="B359" s="7" t="s">
        <v>782</v>
      </c>
      <c r="C359" s="7" t="s">
        <v>15</v>
      </c>
      <c r="D359" s="51" t="s">
        <v>675</v>
      </c>
      <c r="E359" s="9" t="s">
        <v>617</v>
      </c>
      <c r="F359" s="86" t="s">
        <v>643</v>
      </c>
      <c r="G359" s="87">
        <v>250000</v>
      </c>
      <c r="H359" s="59"/>
      <c r="I359" s="60"/>
      <c r="J359" s="60"/>
    </row>
    <row r="360" spans="1:10" s="61" customFormat="1" ht="49.5" customHeight="1" x14ac:dyDescent="0.3">
      <c r="A360" s="48">
        <v>346</v>
      </c>
      <c r="B360" s="7" t="s">
        <v>782</v>
      </c>
      <c r="C360" s="7" t="s">
        <v>15</v>
      </c>
      <c r="D360" s="51" t="s">
        <v>676</v>
      </c>
      <c r="E360" s="9" t="s">
        <v>617</v>
      </c>
      <c r="F360" s="86" t="s">
        <v>643</v>
      </c>
      <c r="G360" s="87">
        <v>250000</v>
      </c>
      <c r="H360" s="59"/>
      <c r="I360" s="60"/>
      <c r="J360" s="60"/>
    </row>
    <row r="361" spans="1:10" s="61" customFormat="1" ht="49.5" customHeight="1" x14ac:dyDescent="0.3">
      <c r="A361" s="48">
        <v>347</v>
      </c>
      <c r="B361" s="7" t="s">
        <v>782</v>
      </c>
      <c r="C361" s="7" t="s">
        <v>9</v>
      </c>
      <c r="D361" s="51" t="s">
        <v>677</v>
      </c>
      <c r="E361" s="9" t="s">
        <v>617</v>
      </c>
      <c r="F361" s="86" t="s">
        <v>643</v>
      </c>
      <c r="G361" s="87">
        <v>1200000</v>
      </c>
      <c r="H361" s="59"/>
      <c r="I361" s="60"/>
      <c r="J361" s="60"/>
    </row>
    <row r="362" spans="1:10" s="61" customFormat="1" ht="49.5" customHeight="1" x14ac:dyDescent="0.3">
      <c r="A362" s="48">
        <v>348</v>
      </c>
      <c r="B362" s="7" t="s">
        <v>782</v>
      </c>
      <c r="C362" s="7" t="s">
        <v>13</v>
      </c>
      <c r="D362" s="51" t="s">
        <v>678</v>
      </c>
      <c r="E362" s="9" t="s">
        <v>617</v>
      </c>
      <c r="F362" s="86" t="s">
        <v>643</v>
      </c>
      <c r="G362" s="87">
        <v>1300000</v>
      </c>
      <c r="H362" s="59"/>
      <c r="I362" s="60"/>
      <c r="J362" s="60"/>
    </row>
    <row r="363" spans="1:10" s="2" customFormat="1" ht="44.25" hidden="1" customHeight="1" x14ac:dyDescent="0.3">
      <c r="A363" s="96">
        <v>349</v>
      </c>
      <c r="B363" s="98" t="s">
        <v>783</v>
      </c>
      <c r="C363" s="96" t="s">
        <v>223</v>
      </c>
      <c r="D363" s="99" t="s">
        <v>224</v>
      </c>
      <c r="E363" s="99" t="s">
        <v>225</v>
      </c>
      <c r="F363" s="7" t="s">
        <v>226</v>
      </c>
      <c r="G363" s="8">
        <v>330000</v>
      </c>
      <c r="H363" s="10"/>
      <c r="I363" s="1">
        <v>1</v>
      </c>
      <c r="J363" s="62"/>
    </row>
    <row r="364" spans="1:10" s="2" customFormat="1" ht="44.25" hidden="1" customHeight="1" x14ac:dyDescent="0.3">
      <c r="A364" s="97"/>
      <c r="B364" s="97"/>
      <c r="C364" s="97"/>
      <c r="D364" s="100"/>
      <c r="E364" s="100"/>
      <c r="F364" s="7" t="s">
        <v>281</v>
      </c>
      <c r="G364" s="8">
        <v>12540</v>
      </c>
      <c r="H364" s="10"/>
      <c r="I364" s="1"/>
      <c r="J364" s="62"/>
    </row>
    <row r="365" spans="1:10" s="2" customFormat="1" ht="51" hidden="1" customHeight="1" x14ac:dyDescent="0.3">
      <c r="A365" s="48">
        <v>350</v>
      </c>
      <c r="B365" s="7" t="s">
        <v>783</v>
      </c>
      <c r="C365" s="48" t="s">
        <v>13</v>
      </c>
      <c r="D365" s="9" t="s">
        <v>224</v>
      </c>
      <c r="E365" s="9" t="s">
        <v>227</v>
      </c>
      <c r="F365" s="7" t="s">
        <v>166</v>
      </c>
      <c r="G365" s="8">
        <v>510000</v>
      </c>
      <c r="H365" s="10"/>
      <c r="I365" s="1">
        <v>2</v>
      </c>
      <c r="J365" s="1"/>
    </row>
    <row r="366" spans="1:10" s="2" customFormat="1" ht="45" hidden="1" customHeight="1" x14ac:dyDescent="0.3">
      <c r="A366" s="96">
        <v>351</v>
      </c>
      <c r="B366" s="98" t="s">
        <v>783</v>
      </c>
      <c r="C366" s="96" t="s">
        <v>228</v>
      </c>
      <c r="D366" s="99" t="s">
        <v>229</v>
      </c>
      <c r="E366" s="99" t="s">
        <v>225</v>
      </c>
      <c r="F366" s="7" t="s">
        <v>230</v>
      </c>
      <c r="G366" s="8">
        <v>154250</v>
      </c>
      <c r="H366" s="10"/>
      <c r="I366" s="1">
        <v>3</v>
      </c>
      <c r="J366" s="62"/>
    </row>
    <row r="367" spans="1:10" s="2" customFormat="1" ht="45" hidden="1" customHeight="1" x14ac:dyDescent="0.3">
      <c r="A367" s="97"/>
      <c r="B367" s="97"/>
      <c r="C367" s="97"/>
      <c r="D367" s="100"/>
      <c r="E367" s="100"/>
      <c r="F367" s="7" t="s">
        <v>281</v>
      </c>
      <c r="G367" s="8">
        <v>400</v>
      </c>
      <c r="H367" s="10"/>
      <c r="I367" s="1"/>
      <c r="J367" s="62"/>
    </row>
    <row r="368" spans="1:10" s="2" customFormat="1" ht="49.5" hidden="1" customHeight="1" x14ac:dyDescent="0.3">
      <c r="A368" s="48">
        <v>352</v>
      </c>
      <c r="B368" s="7" t="s">
        <v>783</v>
      </c>
      <c r="C368" s="48" t="s">
        <v>13</v>
      </c>
      <c r="D368" s="9" t="s">
        <v>231</v>
      </c>
      <c r="E368" s="9" t="s">
        <v>232</v>
      </c>
      <c r="F368" s="7" t="s">
        <v>233</v>
      </c>
      <c r="G368" s="8">
        <v>50000</v>
      </c>
      <c r="H368" s="10"/>
      <c r="I368" s="1">
        <v>4</v>
      </c>
      <c r="J368" s="1"/>
    </row>
    <row r="369" spans="1:10" s="2" customFormat="1" ht="54.6" hidden="1" customHeight="1" x14ac:dyDescent="0.3">
      <c r="A369" s="48">
        <v>353</v>
      </c>
      <c r="B369" s="7" t="s">
        <v>783</v>
      </c>
      <c r="C369" s="48" t="s">
        <v>234</v>
      </c>
      <c r="D369" s="9" t="s">
        <v>235</v>
      </c>
      <c r="E369" s="9" t="s">
        <v>236</v>
      </c>
      <c r="F369" s="7" t="s">
        <v>237</v>
      </c>
      <c r="G369" s="8">
        <v>154350</v>
      </c>
      <c r="H369" s="10"/>
      <c r="I369" s="1">
        <v>5</v>
      </c>
      <c r="J369" s="1"/>
    </row>
    <row r="370" spans="1:10" s="2" customFormat="1" ht="45" hidden="1" customHeight="1" x14ac:dyDescent="0.3">
      <c r="A370" s="96">
        <v>354</v>
      </c>
      <c r="B370" s="98" t="s">
        <v>783</v>
      </c>
      <c r="C370" s="96" t="s">
        <v>223</v>
      </c>
      <c r="D370" s="99" t="s">
        <v>238</v>
      </c>
      <c r="E370" s="99" t="s">
        <v>225</v>
      </c>
      <c r="F370" s="7" t="s">
        <v>239</v>
      </c>
      <c r="G370" s="8">
        <v>154250</v>
      </c>
      <c r="H370" s="10"/>
      <c r="I370" s="1">
        <v>6</v>
      </c>
      <c r="J370" s="1"/>
    </row>
    <row r="371" spans="1:10" s="2" customFormat="1" ht="45" hidden="1" customHeight="1" x14ac:dyDescent="0.3">
      <c r="A371" s="97"/>
      <c r="B371" s="97"/>
      <c r="C371" s="97"/>
      <c r="D371" s="100"/>
      <c r="E371" s="100"/>
      <c r="F371" s="7" t="s">
        <v>755</v>
      </c>
      <c r="G371" s="8">
        <v>4150</v>
      </c>
      <c r="H371" s="10"/>
      <c r="I371" s="1"/>
      <c r="J371" s="1"/>
    </row>
    <row r="372" spans="1:10" s="2" customFormat="1" ht="50.4" hidden="1" customHeight="1" x14ac:dyDescent="0.3">
      <c r="A372" s="96">
        <v>355</v>
      </c>
      <c r="B372" s="98" t="s">
        <v>783</v>
      </c>
      <c r="C372" s="96" t="s">
        <v>13</v>
      </c>
      <c r="D372" s="99" t="s">
        <v>240</v>
      </c>
      <c r="E372" s="99" t="s">
        <v>241</v>
      </c>
      <c r="F372" s="7" t="s">
        <v>242</v>
      </c>
      <c r="G372" s="8">
        <v>30000</v>
      </c>
      <c r="H372" s="10"/>
      <c r="I372" s="1">
        <v>7</v>
      </c>
      <c r="J372" s="1"/>
    </row>
    <row r="373" spans="1:10" s="2" customFormat="1" ht="50.4" hidden="1" customHeight="1" x14ac:dyDescent="0.3">
      <c r="A373" s="97"/>
      <c r="B373" s="97"/>
      <c r="C373" s="97"/>
      <c r="D373" s="100"/>
      <c r="E373" s="100"/>
      <c r="F373" s="7" t="s">
        <v>771</v>
      </c>
      <c r="G373" s="8">
        <v>50000</v>
      </c>
      <c r="H373" s="10"/>
      <c r="I373" s="1"/>
      <c r="J373" s="1"/>
    </row>
    <row r="374" spans="1:10" s="2" customFormat="1" ht="55.5" hidden="1" customHeight="1" x14ac:dyDescent="0.3">
      <c r="A374" s="48">
        <v>356</v>
      </c>
      <c r="B374" s="7" t="s">
        <v>783</v>
      </c>
      <c r="C374" s="48" t="s">
        <v>243</v>
      </c>
      <c r="D374" s="9" t="s">
        <v>244</v>
      </c>
      <c r="E374" s="9" t="s">
        <v>245</v>
      </c>
      <c r="F374" s="7" t="s">
        <v>230</v>
      </c>
      <c r="G374" s="8">
        <v>100000</v>
      </c>
      <c r="H374" s="10"/>
      <c r="I374" s="1">
        <v>8</v>
      </c>
      <c r="J374" s="1"/>
    </row>
    <row r="375" spans="1:10" s="2" customFormat="1" ht="51.9" hidden="1" customHeight="1" x14ac:dyDescent="0.3">
      <c r="A375" s="48">
        <v>357</v>
      </c>
      <c r="B375" s="7" t="s">
        <v>783</v>
      </c>
      <c r="C375" s="48" t="s">
        <v>13</v>
      </c>
      <c r="D375" s="51" t="s">
        <v>485</v>
      </c>
      <c r="E375" s="51" t="s">
        <v>486</v>
      </c>
      <c r="F375" s="48" t="s">
        <v>487</v>
      </c>
      <c r="G375" s="55">
        <v>100000</v>
      </c>
      <c r="H375" s="10"/>
      <c r="I375" s="1"/>
      <c r="J375" s="1"/>
    </row>
    <row r="376" spans="1:10" s="2" customFormat="1" ht="45" hidden="1" customHeight="1" x14ac:dyDescent="0.3">
      <c r="A376" s="96">
        <v>358</v>
      </c>
      <c r="B376" s="98" t="s">
        <v>783</v>
      </c>
      <c r="C376" s="96" t="s">
        <v>488</v>
      </c>
      <c r="D376" s="99" t="s">
        <v>489</v>
      </c>
      <c r="E376" s="99" t="s">
        <v>490</v>
      </c>
      <c r="F376" s="7" t="s">
        <v>491</v>
      </c>
      <c r="G376" s="8">
        <v>154225</v>
      </c>
      <c r="H376" s="10"/>
      <c r="I376" s="1"/>
      <c r="J376" s="1"/>
    </row>
    <row r="377" spans="1:10" s="2" customFormat="1" ht="45" hidden="1" customHeight="1" x14ac:dyDescent="0.3">
      <c r="A377" s="97"/>
      <c r="B377" s="97"/>
      <c r="C377" s="97"/>
      <c r="D377" s="100"/>
      <c r="E377" s="100"/>
      <c r="F377" s="7" t="s">
        <v>756</v>
      </c>
      <c r="G377" s="8">
        <v>6025</v>
      </c>
      <c r="H377" s="10"/>
      <c r="I377" s="1"/>
      <c r="J377" s="1"/>
    </row>
    <row r="378" spans="1:10" s="2" customFormat="1" ht="54" hidden="1" customHeight="1" x14ac:dyDescent="0.3">
      <c r="A378" s="48">
        <v>359</v>
      </c>
      <c r="B378" s="7" t="s">
        <v>783</v>
      </c>
      <c r="C378" s="48" t="s">
        <v>13</v>
      </c>
      <c r="D378" s="9" t="s">
        <v>492</v>
      </c>
      <c r="E378" s="9" t="s">
        <v>493</v>
      </c>
      <c r="F378" s="7" t="s">
        <v>494</v>
      </c>
      <c r="G378" s="8">
        <v>400000</v>
      </c>
      <c r="H378" s="10"/>
      <c r="I378" s="1"/>
      <c r="J378" s="1"/>
    </row>
    <row r="379" spans="1:10" s="2" customFormat="1" ht="45.75" hidden="1" customHeight="1" x14ac:dyDescent="0.3">
      <c r="A379" s="96">
        <v>360</v>
      </c>
      <c r="B379" s="98" t="s">
        <v>783</v>
      </c>
      <c r="C379" s="98" t="s">
        <v>495</v>
      </c>
      <c r="D379" s="99" t="s">
        <v>496</v>
      </c>
      <c r="E379" s="99" t="s">
        <v>497</v>
      </c>
      <c r="F379" s="7" t="s">
        <v>498</v>
      </c>
      <c r="G379" s="8">
        <v>154850</v>
      </c>
      <c r="H379" s="10"/>
      <c r="I379" s="1"/>
      <c r="J379" s="1"/>
    </row>
    <row r="380" spans="1:10" s="2" customFormat="1" ht="45.75" hidden="1" customHeight="1" x14ac:dyDescent="0.3">
      <c r="A380" s="97"/>
      <c r="B380" s="97"/>
      <c r="C380" s="101"/>
      <c r="D380" s="100"/>
      <c r="E380" s="100"/>
      <c r="F380" s="7" t="s">
        <v>757</v>
      </c>
      <c r="G380" s="8">
        <v>3550</v>
      </c>
      <c r="H380" s="10"/>
      <c r="I380" s="1"/>
      <c r="J380" s="1"/>
    </row>
    <row r="381" spans="1:10" s="2" customFormat="1" ht="54" hidden="1" customHeight="1" x14ac:dyDescent="0.3">
      <c r="A381" s="73">
        <v>361</v>
      </c>
      <c r="B381" s="7" t="s">
        <v>783</v>
      </c>
      <c r="C381" s="48" t="s">
        <v>254</v>
      </c>
      <c r="D381" s="9" t="s">
        <v>758</v>
      </c>
      <c r="E381" s="9" t="s">
        <v>759</v>
      </c>
      <c r="F381" s="7" t="s">
        <v>760</v>
      </c>
      <c r="G381" s="8">
        <v>650000</v>
      </c>
      <c r="H381" s="10"/>
      <c r="I381" s="1"/>
      <c r="J381" s="1"/>
    </row>
    <row r="382" spans="1:10" s="2" customFormat="1" ht="54" hidden="1" customHeight="1" x14ac:dyDescent="0.3">
      <c r="A382" s="73">
        <v>362</v>
      </c>
      <c r="B382" s="7" t="s">
        <v>783</v>
      </c>
      <c r="C382" s="48" t="s">
        <v>254</v>
      </c>
      <c r="D382" s="9" t="s">
        <v>761</v>
      </c>
      <c r="E382" s="9" t="s">
        <v>762</v>
      </c>
      <c r="F382" s="7" t="s">
        <v>763</v>
      </c>
      <c r="G382" s="8">
        <v>50000</v>
      </c>
      <c r="H382" s="10"/>
      <c r="I382" s="1"/>
      <c r="J382" s="1"/>
    </row>
    <row r="383" spans="1:10" s="2" customFormat="1" ht="54" hidden="1" customHeight="1" x14ac:dyDescent="0.3">
      <c r="A383" s="73">
        <v>363</v>
      </c>
      <c r="B383" s="7" t="s">
        <v>783</v>
      </c>
      <c r="C383" s="48" t="s">
        <v>254</v>
      </c>
      <c r="D383" s="9" t="s">
        <v>764</v>
      </c>
      <c r="E383" s="9" t="s">
        <v>765</v>
      </c>
      <c r="F383" s="7" t="s">
        <v>766</v>
      </c>
      <c r="G383" s="8">
        <v>45000</v>
      </c>
      <c r="H383" s="10"/>
      <c r="I383" s="1"/>
      <c r="J383" s="1"/>
    </row>
    <row r="384" spans="1:10" s="2" customFormat="1" ht="54" hidden="1" customHeight="1" x14ac:dyDescent="0.3">
      <c r="A384" s="73">
        <v>364</v>
      </c>
      <c r="B384" s="7" t="s">
        <v>783</v>
      </c>
      <c r="C384" s="48" t="s">
        <v>254</v>
      </c>
      <c r="D384" s="9" t="s">
        <v>767</v>
      </c>
      <c r="E384" s="9" t="s">
        <v>768</v>
      </c>
      <c r="F384" s="7" t="s">
        <v>756</v>
      </c>
      <c r="G384" s="8">
        <v>80000</v>
      </c>
      <c r="H384" s="10"/>
      <c r="I384" s="1"/>
      <c r="J384" s="1"/>
    </row>
    <row r="385" spans="1:10" s="2" customFormat="1" ht="54" hidden="1" customHeight="1" x14ac:dyDescent="0.3">
      <c r="A385" s="73">
        <v>365</v>
      </c>
      <c r="B385" s="7" t="s">
        <v>783</v>
      </c>
      <c r="C385" s="48" t="s">
        <v>254</v>
      </c>
      <c r="D385" s="9" t="s">
        <v>767</v>
      </c>
      <c r="E385" s="9" t="s">
        <v>769</v>
      </c>
      <c r="F385" s="7" t="s">
        <v>770</v>
      </c>
      <c r="G385" s="8">
        <v>80000</v>
      </c>
      <c r="H385" s="10"/>
      <c r="I385" s="1"/>
      <c r="J385" s="1"/>
    </row>
    <row r="386" spans="1:10" s="44" customFormat="1" ht="45" hidden="1" customHeight="1" x14ac:dyDescent="0.3">
      <c r="A386" s="73">
        <v>366</v>
      </c>
      <c r="B386" s="7" t="s">
        <v>784</v>
      </c>
      <c r="C386" s="48" t="s">
        <v>215</v>
      </c>
      <c r="D386" s="9" t="s">
        <v>216</v>
      </c>
      <c r="E386" s="9" t="s">
        <v>217</v>
      </c>
      <c r="F386" s="7" t="s">
        <v>218</v>
      </c>
      <c r="G386" s="8">
        <v>119820000</v>
      </c>
      <c r="H386" s="41"/>
      <c r="I386" s="42"/>
      <c r="J386" s="42"/>
    </row>
    <row r="387" spans="1:10" ht="45" hidden="1" customHeight="1" x14ac:dyDescent="0.3">
      <c r="A387" s="103" t="s">
        <v>23</v>
      </c>
      <c r="B387" s="104"/>
      <c r="C387" s="104"/>
      <c r="D387" s="104"/>
      <c r="E387" s="104"/>
      <c r="F387" s="104"/>
      <c r="G387" s="89">
        <f>SUM(G6:G386)</f>
        <v>13001121590</v>
      </c>
      <c r="H387" s="26"/>
      <c r="I387" s="21"/>
      <c r="J387" s="21"/>
    </row>
    <row r="388" spans="1:10" ht="33.75" hidden="1" customHeight="1" x14ac:dyDescent="0.3">
      <c r="A388" s="106" t="s">
        <v>27</v>
      </c>
      <c r="B388" s="106"/>
      <c r="C388" s="106"/>
      <c r="D388" s="106"/>
      <c r="E388" s="106"/>
      <c r="F388" s="106"/>
      <c r="G388" s="106"/>
      <c r="H388" s="106"/>
    </row>
  </sheetData>
  <sheetProtection selectLockedCells="1" selectUnlockedCells="1"/>
  <autoFilter ref="A4:K388" xr:uid="{00000000-0009-0000-0000-000000000000}">
    <filterColumn colId="1">
      <filters>
        <filter val="商業發展署_x000a_(商業司)"/>
      </filters>
    </filterColumn>
  </autoFilter>
  <mergeCells count="79">
    <mergeCell ref="A2:H2"/>
    <mergeCell ref="A5:H5"/>
    <mergeCell ref="A387:F387"/>
    <mergeCell ref="A388:H388"/>
    <mergeCell ref="A42:A43"/>
    <mergeCell ref="B42:B43"/>
    <mergeCell ref="C42:C43"/>
    <mergeCell ref="D42:D43"/>
    <mergeCell ref="E42:E43"/>
    <mergeCell ref="A202:A203"/>
    <mergeCell ref="B202:B203"/>
    <mergeCell ref="C202:C203"/>
    <mergeCell ref="D202:D203"/>
    <mergeCell ref="E202:E203"/>
    <mergeCell ref="A363:A364"/>
    <mergeCell ref="B363:B364"/>
    <mergeCell ref="C363:C364"/>
    <mergeCell ref="D363:D364"/>
    <mergeCell ref="E363:E364"/>
    <mergeCell ref="A366:A367"/>
    <mergeCell ref="B366:B367"/>
    <mergeCell ref="C366:C367"/>
    <mergeCell ref="D366:D367"/>
    <mergeCell ref="E366:E367"/>
    <mergeCell ref="A37:A38"/>
    <mergeCell ref="B37:B38"/>
    <mergeCell ref="C37:C38"/>
    <mergeCell ref="D37:D38"/>
    <mergeCell ref="E37:E38"/>
    <mergeCell ref="A47:A48"/>
    <mergeCell ref="B47:B48"/>
    <mergeCell ref="C47:C48"/>
    <mergeCell ref="D47:D48"/>
    <mergeCell ref="E47:E48"/>
    <mergeCell ref="A54:A55"/>
    <mergeCell ref="B54:B55"/>
    <mergeCell ref="C54:C55"/>
    <mergeCell ref="D54:D55"/>
    <mergeCell ref="E54:E55"/>
    <mergeCell ref="A57:A58"/>
    <mergeCell ref="B57:B58"/>
    <mergeCell ref="C57:C58"/>
    <mergeCell ref="D57:D58"/>
    <mergeCell ref="E57:E58"/>
    <mergeCell ref="A74:A75"/>
    <mergeCell ref="B74:B75"/>
    <mergeCell ref="C74:C75"/>
    <mergeCell ref="D74:D75"/>
    <mergeCell ref="E74:E75"/>
    <mergeCell ref="A80:A81"/>
    <mergeCell ref="B80:B81"/>
    <mergeCell ref="C80:C81"/>
    <mergeCell ref="D80:D81"/>
    <mergeCell ref="E80:E81"/>
    <mergeCell ref="A105:A106"/>
    <mergeCell ref="B105:B106"/>
    <mergeCell ref="C105:C106"/>
    <mergeCell ref="D105:D106"/>
    <mergeCell ref="E105:E106"/>
    <mergeCell ref="A370:A371"/>
    <mergeCell ref="B370:B371"/>
    <mergeCell ref="C370:C371"/>
    <mergeCell ref="D370:D371"/>
    <mergeCell ref="E370:E371"/>
    <mergeCell ref="A376:A377"/>
    <mergeCell ref="B376:B377"/>
    <mergeCell ref="C376:C377"/>
    <mergeCell ref="D376:D377"/>
    <mergeCell ref="E376:E377"/>
    <mergeCell ref="A379:A380"/>
    <mergeCell ref="B379:B380"/>
    <mergeCell ref="C379:C380"/>
    <mergeCell ref="D379:D380"/>
    <mergeCell ref="E379:E380"/>
    <mergeCell ref="A372:A373"/>
    <mergeCell ref="B372:B373"/>
    <mergeCell ref="C372:C373"/>
    <mergeCell ref="D372:D373"/>
    <mergeCell ref="E372:E373"/>
  </mergeCells>
  <phoneticPr fontId="3" type="noConversion"/>
  <printOptions horizontalCentered="1"/>
  <pageMargins left="0.23622047244094491" right="0.23622047244094491" top="0.31496062992125984" bottom="0.62992125984251968" header="0.31496062992125984" footer="0.31496062992125984"/>
  <pageSetup paperSize="9" scale="61" firstPageNumber="0" fitToHeight="0" orientation="portrait" r:id="rId1"/>
  <headerFooter>
    <oddFooter>第 &amp;P 頁，共 &amp;N 頁</oddFooter>
  </headerFooter>
  <rowBreaks count="3" manualBreakCount="3">
    <brk id="81" max="7" man="1"/>
    <brk id="106" max="7" man="1"/>
    <brk id="375"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filterMode="1">
    <tabColor rgb="FFFFC000"/>
  </sheetPr>
  <dimension ref="A1:O106"/>
  <sheetViews>
    <sheetView zoomScale="70" zoomScaleNormal="70" zoomScaleSheetLayoutView="85" workbookViewId="0">
      <pane ySplit="4" topLeftCell="A5" activePane="bottomLeft" state="frozen"/>
      <selection activeCell="A198" sqref="A198:H198"/>
      <selection pane="bottomLeft" activeCell="B103" sqref="B103"/>
    </sheetView>
  </sheetViews>
  <sheetFormatPr defaultColWidth="8.44140625" defaultRowHeight="16.2" x14ac:dyDescent="0.3"/>
  <cols>
    <col min="1" max="1" width="6.6640625" style="60" customWidth="1"/>
    <col min="2" max="2" width="21.88671875" style="60" customWidth="1"/>
    <col min="3" max="3" width="17.44140625" style="60" customWidth="1"/>
    <col min="4" max="4" width="19.88671875" style="81" customWidth="1"/>
    <col min="5" max="5" width="37.33203125" style="81" customWidth="1"/>
    <col min="6" max="6" width="13.44140625" style="60" customWidth="1"/>
    <col min="7" max="7" width="21.44140625" style="82" bestFit="1" customWidth="1"/>
    <col min="8" max="8" width="11" style="95" bestFit="1" customWidth="1"/>
    <col min="9" max="9" width="22.109375" style="11" customWidth="1"/>
    <col min="10" max="10" width="24.21875" style="11" customWidth="1"/>
    <col min="11" max="11" width="10.77734375" style="15" bestFit="1" customWidth="1"/>
    <col min="12" max="16384" width="8.44140625" style="15"/>
  </cols>
  <sheetData>
    <row r="1" spans="1:11" ht="19.8" x14ac:dyDescent="0.3">
      <c r="H1" s="3"/>
    </row>
    <row r="2" spans="1:11" ht="52.2" customHeight="1" x14ac:dyDescent="0.3">
      <c r="A2" s="102" t="s">
        <v>577</v>
      </c>
      <c r="B2" s="102"/>
      <c r="C2" s="102"/>
      <c r="D2" s="102"/>
      <c r="E2" s="102"/>
      <c r="F2" s="102"/>
      <c r="G2" s="102"/>
      <c r="H2" s="102"/>
      <c r="I2" s="16"/>
      <c r="J2" s="16"/>
      <c r="K2" s="16"/>
    </row>
    <row r="3" spans="1:11" ht="22.2" x14ac:dyDescent="0.3">
      <c r="A3" s="76"/>
      <c r="B3" s="76"/>
      <c r="F3" s="83"/>
      <c r="H3" s="90" t="s">
        <v>0</v>
      </c>
      <c r="I3" s="16"/>
      <c r="J3" s="16"/>
      <c r="K3" s="16"/>
    </row>
    <row r="4" spans="1:11" s="5" customFormat="1" ht="79.2" x14ac:dyDescent="0.3">
      <c r="A4" s="48" t="s">
        <v>1</v>
      </c>
      <c r="B4" s="48" t="s">
        <v>2</v>
      </c>
      <c r="C4" s="7" t="s">
        <v>21</v>
      </c>
      <c r="D4" s="7" t="s">
        <v>3</v>
      </c>
      <c r="E4" s="7" t="s">
        <v>4</v>
      </c>
      <c r="F4" s="48" t="s">
        <v>5</v>
      </c>
      <c r="G4" s="84" t="s">
        <v>20</v>
      </c>
      <c r="H4" s="48" t="s">
        <v>6</v>
      </c>
      <c r="I4" s="4"/>
      <c r="J4" s="4"/>
    </row>
    <row r="5" spans="1:11" s="5" customFormat="1" ht="45" customHeight="1" x14ac:dyDescent="0.3">
      <c r="A5" s="103" t="s">
        <v>24</v>
      </c>
      <c r="B5" s="104"/>
      <c r="C5" s="104"/>
      <c r="D5" s="104"/>
      <c r="E5" s="104"/>
      <c r="F5" s="104"/>
      <c r="G5" s="104"/>
      <c r="H5" s="105"/>
      <c r="I5" s="4"/>
      <c r="J5" s="4"/>
    </row>
    <row r="6" spans="1:11" s="2" customFormat="1" ht="45" hidden="1" customHeight="1" x14ac:dyDescent="0.3">
      <c r="A6" s="48">
        <v>1</v>
      </c>
      <c r="B6" s="7" t="s">
        <v>781</v>
      </c>
      <c r="C6" s="48" t="s">
        <v>7</v>
      </c>
      <c r="D6" s="9" t="s">
        <v>38</v>
      </c>
      <c r="E6" s="9" t="s">
        <v>200</v>
      </c>
      <c r="F6" s="7" t="s">
        <v>201</v>
      </c>
      <c r="G6" s="8">
        <v>400000000</v>
      </c>
      <c r="H6" s="10"/>
      <c r="I6" s="3"/>
      <c r="J6" s="1"/>
    </row>
    <row r="7" spans="1:11" s="2" customFormat="1" ht="45" hidden="1" customHeight="1" x14ac:dyDescent="0.3">
      <c r="A7" s="48">
        <v>2</v>
      </c>
      <c r="B7" s="7" t="s">
        <v>781</v>
      </c>
      <c r="C7" s="48" t="s">
        <v>7</v>
      </c>
      <c r="D7" s="9" t="s">
        <v>38</v>
      </c>
      <c r="E7" s="9" t="s">
        <v>202</v>
      </c>
      <c r="F7" s="7" t="s">
        <v>60</v>
      </c>
      <c r="G7" s="8">
        <v>588000000</v>
      </c>
      <c r="H7" s="10"/>
      <c r="I7" s="3"/>
      <c r="J7" s="1"/>
    </row>
    <row r="8" spans="1:11" s="2" customFormat="1" ht="45" hidden="1" customHeight="1" x14ac:dyDescent="0.3">
      <c r="A8" s="48">
        <v>3</v>
      </c>
      <c r="B8" s="7" t="s">
        <v>781</v>
      </c>
      <c r="C8" s="48" t="s">
        <v>7</v>
      </c>
      <c r="D8" s="9" t="s">
        <v>38</v>
      </c>
      <c r="E8" s="9" t="s">
        <v>203</v>
      </c>
      <c r="F8" s="7" t="s">
        <v>204</v>
      </c>
      <c r="G8" s="8">
        <v>188000000</v>
      </c>
      <c r="H8" s="10"/>
      <c r="I8" s="3"/>
      <c r="J8" s="1"/>
    </row>
    <row r="9" spans="1:11" s="2" customFormat="1" ht="45" hidden="1" customHeight="1" x14ac:dyDescent="0.3">
      <c r="A9" s="48">
        <v>4</v>
      </c>
      <c r="B9" s="7" t="s">
        <v>781</v>
      </c>
      <c r="C9" s="48" t="s">
        <v>7</v>
      </c>
      <c r="D9" s="9" t="s">
        <v>38</v>
      </c>
      <c r="E9" s="9" t="s">
        <v>205</v>
      </c>
      <c r="F9" s="7" t="s">
        <v>201</v>
      </c>
      <c r="G9" s="8">
        <v>315000000</v>
      </c>
      <c r="H9" s="10"/>
      <c r="I9" s="3"/>
      <c r="J9" s="1"/>
    </row>
    <row r="10" spans="1:11" s="2" customFormat="1" ht="45" hidden="1" customHeight="1" x14ac:dyDescent="0.3">
      <c r="A10" s="48">
        <v>5</v>
      </c>
      <c r="B10" s="7" t="s">
        <v>781</v>
      </c>
      <c r="C10" s="48" t="s">
        <v>7</v>
      </c>
      <c r="D10" s="9" t="s">
        <v>38</v>
      </c>
      <c r="E10" s="9" t="s">
        <v>206</v>
      </c>
      <c r="F10" s="7" t="s">
        <v>204</v>
      </c>
      <c r="G10" s="8">
        <v>1055000000</v>
      </c>
      <c r="H10" s="10"/>
      <c r="I10" s="3"/>
      <c r="J10" s="1"/>
    </row>
    <row r="11" spans="1:11" s="2" customFormat="1" ht="45" hidden="1" customHeight="1" x14ac:dyDescent="0.3">
      <c r="A11" s="48">
        <v>6</v>
      </c>
      <c r="B11" s="7" t="s">
        <v>781</v>
      </c>
      <c r="C11" s="48" t="s">
        <v>7</v>
      </c>
      <c r="D11" s="9" t="s">
        <v>38</v>
      </c>
      <c r="E11" s="9" t="s">
        <v>207</v>
      </c>
      <c r="F11" s="7" t="s">
        <v>208</v>
      </c>
      <c r="G11" s="8">
        <v>280000000</v>
      </c>
      <c r="H11" s="10"/>
      <c r="I11" s="3"/>
      <c r="J11" s="1"/>
    </row>
    <row r="12" spans="1:11" s="2" customFormat="1" ht="45" hidden="1" customHeight="1" x14ac:dyDescent="0.3">
      <c r="A12" s="48">
        <v>7</v>
      </c>
      <c r="B12" s="7" t="s">
        <v>781</v>
      </c>
      <c r="C12" s="48" t="s">
        <v>7</v>
      </c>
      <c r="D12" s="9" t="s">
        <v>38</v>
      </c>
      <c r="E12" s="9" t="s">
        <v>209</v>
      </c>
      <c r="F12" s="7" t="s">
        <v>208</v>
      </c>
      <c r="G12" s="8">
        <v>280000000</v>
      </c>
      <c r="H12" s="10"/>
      <c r="I12" s="3"/>
      <c r="J12" s="1"/>
    </row>
    <row r="13" spans="1:11" s="2" customFormat="1" ht="45" hidden="1" customHeight="1" x14ac:dyDescent="0.3">
      <c r="A13" s="48">
        <v>8</v>
      </c>
      <c r="B13" s="7" t="s">
        <v>781</v>
      </c>
      <c r="C13" s="48" t="s">
        <v>7</v>
      </c>
      <c r="D13" s="9" t="s">
        <v>38</v>
      </c>
      <c r="E13" s="9" t="s">
        <v>210</v>
      </c>
      <c r="F13" s="7" t="s">
        <v>204</v>
      </c>
      <c r="G13" s="8">
        <v>560000000</v>
      </c>
      <c r="H13" s="10"/>
      <c r="I13" s="3"/>
      <c r="J13" s="1"/>
    </row>
    <row r="14" spans="1:11" s="2" customFormat="1" ht="45" hidden="1" customHeight="1" x14ac:dyDescent="0.3">
      <c r="A14" s="48">
        <v>9</v>
      </c>
      <c r="B14" s="7" t="s">
        <v>781</v>
      </c>
      <c r="C14" s="48" t="s">
        <v>7</v>
      </c>
      <c r="D14" s="9" t="s">
        <v>38</v>
      </c>
      <c r="E14" s="9" t="s">
        <v>211</v>
      </c>
      <c r="F14" s="7" t="s">
        <v>212</v>
      </c>
      <c r="G14" s="8">
        <v>20000000</v>
      </c>
      <c r="H14" s="10"/>
      <c r="I14" s="3"/>
      <c r="J14" s="1"/>
    </row>
    <row r="15" spans="1:11" s="2" customFormat="1" ht="45" hidden="1" customHeight="1" x14ac:dyDescent="0.3">
      <c r="A15" s="48">
        <v>10</v>
      </c>
      <c r="B15" s="7" t="s">
        <v>781</v>
      </c>
      <c r="C15" s="48" t="s">
        <v>10</v>
      </c>
      <c r="D15" s="9" t="s">
        <v>38</v>
      </c>
      <c r="E15" s="9" t="s">
        <v>213</v>
      </c>
      <c r="F15" s="7" t="s">
        <v>201</v>
      </c>
      <c r="G15" s="8">
        <v>296100000</v>
      </c>
      <c r="H15" s="10"/>
      <c r="I15" s="3"/>
      <c r="J15" s="1"/>
    </row>
    <row r="16" spans="1:11" s="2" customFormat="1" ht="45" hidden="1" customHeight="1" x14ac:dyDescent="0.3">
      <c r="A16" s="48">
        <v>11</v>
      </c>
      <c r="B16" s="7" t="s">
        <v>781</v>
      </c>
      <c r="C16" s="48" t="s">
        <v>10</v>
      </c>
      <c r="D16" s="9" t="s">
        <v>38</v>
      </c>
      <c r="E16" s="9" t="s">
        <v>214</v>
      </c>
      <c r="F16" s="7" t="s">
        <v>212</v>
      </c>
      <c r="G16" s="8">
        <v>110000000</v>
      </c>
      <c r="H16" s="10"/>
      <c r="I16" s="3"/>
      <c r="J16" s="1"/>
    </row>
    <row r="17" spans="1:12" s="2" customFormat="1" ht="45" hidden="1" customHeight="1" x14ac:dyDescent="0.3">
      <c r="A17" s="48">
        <v>12</v>
      </c>
      <c r="B17" s="7" t="s">
        <v>781</v>
      </c>
      <c r="C17" s="48" t="s">
        <v>10</v>
      </c>
      <c r="D17" s="9" t="s">
        <v>614</v>
      </c>
      <c r="E17" s="9" t="s">
        <v>615</v>
      </c>
      <c r="F17" s="7" t="s">
        <v>608</v>
      </c>
      <c r="G17" s="8">
        <v>84000000</v>
      </c>
      <c r="H17" s="10"/>
      <c r="I17" s="3"/>
      <c r="J17" s="1"/>
    </row>
    <row r="18" spans="1:12" s="65" customFormat="1" ht="45" customHeight="1" x14ac:dyDescent="0.3">
      <c r="A18" s="48">
        <v>13</v>
      </c>
      <c r="B18" s="7" t="s">
        <v>782</v>
      </c>
      <c r="C18" s="48" t="s">
        <v>254</v>
      </c>
      <c r="D18" s="9" t="s">
        <v>461</v>
      </c>
      <c r="E18" s="9" t="s">
        <v>462</v>
      </c>
      <c r="F18" s="7" t="s">
        <v>463</v>
      </c>
      <c r="G18" s="8">
        <v>6800000</v>
      </c>
      <c r="H18" s="91"/>
      <c r="I18" s="47"/>
      <c r="J18" s="64"/>
    </row>
    <row r="19" spans="1:12" s="65" customFormat="1" ht="45" customHeight="1" x14ac:dyDescent="0.3">
      <c r="A19" s="48">
        <v>14</v>
      </c>
      <c r="B19" s="7" t="s">
        <v>782</v>
      </c>
      <c r="C19" s="48" t="s">
        <v>17</v>
      </c>
      <c r="D19" s="9" t="s">
        <v>464</v>
      </c>
      <c r="E19" s="9" t="s">
        <v>462</v>
      </c>
      <c r="F19" s="7" t="s">
        <v>463</v>
      </c>
      <c r="G19" s="8">
        <v>6800000</v>
      </c>
      <c r="H19" s="91"/>
      <c r="I19" s="47"/>
      <c r="J19" s="64"/>
    </row>
    <row r="20" spans="1:12" s="65" customFormat="1" ht="45" customHeight="1" x14ac:dyDescent="0.3">
      <c r="A20" s="48">
        <v>15</v>
      </c>
      <c r="B20" s="7" t="s">
        <v>782</v>
      </c>
      <c r="C20" s="48" t="s">
        <v>13</v>
      </c>
      <c r="D20" s="9" t="s">
        <v>465</v>
      </c>
      <c r="E20" s="9" t="s">
        <v>462</v>
      </c>
      <c r="F20" s="7" t="s">
        <v>463</v>
      </c>
      <c r="G20" s="8">
        <v>6400000</v>
      </c>
      <c r="H20" s="91"/>
      <c r="I20" s="47"/>
      <c r="J20" s="64"/>
    </row>
    <row r="21" spans="1:12" s="65" customFormat="1" ht="45" customHeight="1" x14ac:dyDescent="0.3">
      <c r="A21" s="48">
        <v>16</v>
      </c>
      <c r="B21" s="7" t="s">
        <v>782</v>
      </c>
      <c r="C21" s="48" t="s">
        <v>15</v>
      </c>
      <c r="D21" s="9" t="s">
        <v>466</v>
      </c>
      <c r="E21" s="9" t="s">
        <v>462</v>
      </c>
      <c r="F21" s="7" t="s">
        <v>463</v>
      </c>
      <c r="G21" s="8">
        <v>6400000</v>
      </c>
      <c r="H21" s="91"/>
      <c r="I21" s="47"/>
      <c r="J21" s="64"/>
    </row>
    <row r="22" spans="1:12" s="65" customFormat="1" ht="45" customHeight="1" x14ac:dyDescent="0.3">
      <c r="A22" s="48">
        <v>17</v>
      </c>
      <c r="B22" s="7" t="s">
        <v>782</v>
      </c>
      <c r="C22" s="48" t="s">
        <v>17</v>
      </c>
      <c r="D22" s="9" t="s">
        <v>467</v>
      </c>
      <c r="E22" s="9" t="s">
        <v>462</v>
      </c>
      <c r="F22" s="7" t="s">
        <v>463</v>
      </c>
      <c r="G22" s="8">
        <v>3200000</v>
      </c>
      <c r="H22" s="91"/>
      <c r="I22" s="47"/>
      <c r="J22" s="64"/>
    </row>
    <row r="23" spans="1:12" s="65" customFormat="1" ht="45" customHeight="1" x14ac:dyDescent="0.3">
      <c r="A23" s="48">
        <v>18</v>
      </c>
      <c r="B23" s="7" t="s">
        <v>782</v>
      </c>
      <c r="C23" s="48" t="s">
        <v>468</v>
      </c>
      <c r="D23" s="9" t="s">
        <v>469</v>
      </c>
      <c r="E23" s="9" t="s">
        <v>462</v>
      </c>
      <c r="F23" s="7" t="s">
        <v>463</v>
      </c>
      <c r="G23" s="8">
        <v>6590000</v>
      </c>
      <c r="H23" s="91"/>
      <c r="I23" s="47"/>
      <c r="J23" s="64"/>
    </row>
    <row r="24" spans="1:12" s="65" customFormat="1" ht="45" customHeight="1" x14ac:dyDescent="0.3">
      <c r="A24" s="48">
        <v>19</v>
      </c>
      <c r="B24" s="7" t="s">
        <v>782</v>
      </c>
      <c r="C24" s="48" t="s">
        <v>13</v>
      </c>
      <c r="D24" s="9" t="s">
        <v>470</v>
      </c>
      <c r="E24" s="9" t="s">
        <v>462</v>
      </c>
      <c r="F24" s="7" t="s">
        <v>463</v>
      </c>
      <c r="G24" s="8">
        <v>6550000</v>
      </c>
      <c r="H24" s="91"/>
      <c r="I24" s="47"/>
      <c r="J24" s="64"/>
    </row>
    <row r="25" spans="1:12" s="65" customFormat="1" ht="45" customHeight="1" x14ac:dyDescent="0.3">
      <c r="A25" s="48">
        <v>20</v>
      </c>
      <c r="B25" s="7" t="s">
        <v>782</v>
      </c>
      <c r="C25" s="48" t="s">
        <v>13</v>
      </c>
      <c r="D25" s="9" t="s">
        <v>471</v>
      </c>
      <c r="E25" s="9" t="s">
        <v>462</v>
      </c>
      <c r="F25" s="7" t="s">
        <v>463</v>
      </c>
      <c r="G25" s="8">
        <v>6400000</v>
      </c>
      <c r="H25" s="91"/>
      <c r="I25" s="47"/>
      <c r="J25" s="64"/>
    </row>
    <row r="26" spans="1:12" s="65" customFormat="1" ht="45" customHeight="1" x14ac:dyDescent="0.3">
      <c r="A26" s="48">
        <v>21</v>
      </c>
      <c r="B26" s="7" t="s">
        <v>782</v>
      </c>
      <c r="C26" s="48" t="s">
        <v>13</v>
      </c>
      <c r="D26" s="9" t="s">
        <v>472</v>
      </c>
      <c r="E26" s="9" t="s">
        <v>462</v>
      </c>
      <c r="F26" s="7" t="s">
        <v>463</v>
      </c>
      <c r="G26" s="8">
        <v>6400000</v>
      </c>
      <c r="H26" s="91"/>
      <c r="I26" s="47"/>
      <c r="J26" s="64"/>
    </row>
    <row r="27" spans="1:12" s="65" customFormat="1" ht="45" customHeight="1" x14ac:dyDescent="0.3">
      <c r="A27" s="48">
        <v>22</v>
      </c>
      <c r="B27" s="7" t="s">
        <v>782</v>
      </c>
      <c r="C27" s="48" t="s">
        <v>13</v>
      </c>
      <c r="D27" s="9" t="s">
        <v>473</v>
      </c>
      <c r="E27" s="9" t="s">
        <v>462</v>
      </c>
      <c r="F27" s="7" t="s">
        <v>463</v>
      </c>
      <c r="G27" s="8">
        <v>2550000</v>
      </c>
      <c r="H27" s="91"/>
      <c r="I27" s="47"/>
      <c r="J27" s="64"/>
    </row>
    <row r="28" spans="1:12" s="65" customFormat="1" ht="45" customHeight="1" x14ac:dyDescent="0.3">
      <c r="A28" s="48">
        <v>23</v>
      </c>
      <c r="B28" s="7" t="s">
        <v>782</v>
      </c>
      <c r="C28" s="48" t="s">
        <v>474</v>
      </c>
      <c r="D28" s="9" t="s">
        <v>475</v>
      </c>
      <c r="E28" s="9" t="s">
        <v>462</v>
      </c>
      <c r="F28" s="7" t="s">
        <v>463</v>
      </c>
      <c r="G28" s="8">
        <v>5600000</v>
      </c>
      <c r="H28" s="91"/>
      <c r="I28" s="47"/>
      <c r="J28" s="64"/>
    </row>
    <row r="29" spans="1:12" s="65" customFormat="1" ht="45" customHeight="1" x14ac:dyDescent="0.3">
      <c r="A29" s="48">
        <v>24</v>
      </c>
      <c r="B29" s="7" t="s">
        <v>782</v>
      </c>
      <c r="C29" s="48" t="s">
        <v>13</v>
      </c>
      <c r="D29" s="9" t="s">
        <v>476</v>
      </c>
      <c r="E29" s="9" t="s">
        <v>462</v>
      </c>
      <c r="F29" s="7" t="s">
        <v>463</v>
      </c>
      <c r="G29" s="8">
        <v>5600000</v>
      </c>
      <c r="H29" s="91"/>
      <c r="I29" s="47"/>
      <c r="J29" s="64"/>
    </row>
    <row r="30" spans="1:12" s="65" customFormat="1" ht="45" customHeight="1" x14ac:dyDescent="0.3">
      <c r="A30" s="48">
        <v>25</v>
      </c>
      <c r="B30" s="7" t="s">
        <v>782</v>
      </c>
      <c r="C30" s="48" t="s">
        <v>13</v>
      </c>
      <c r="D30" s="9" t="s">
        <v>477</v>
      </c>
      <c r="E30" s="9" t="s">
        <v>462</v>
      </c>
      <c r="F30" s="7" t="s">
        <v>463</v>
      </c>
      <c r="G30" s="8">
        <v>5600000</v>
      </c>
      <c r="H30" s="91"/>
      <c r="I30" s="47"/>
      <c r="J30" s="64"/>
    </row>
    <row r="31" spans="1:12" s="65" customFormat="1" ht="45" customHeight="1" x14ac:dyDescent="0.3">
      <c r="A31" s="48">
        <v>26</v>
      </c>
      <c r="B31" s="7" t="s">
        <v>782</v>
      </c>
      <c r="C31" s="48" t="s">
        <v>17</v>
      </c>
      <c r="D31" s="9" t="s">
        <v>478</v>
      </c>
      <c r="E31" s="9" t="s">
        <v>462</v>
      </c>
      <c r="F31" s="7" t="s">
        <v>463</v>
      </c>
      <c r="G31" s="8">
        <v>2800000</v>
      </c>
      <c r="H31" s="91"/>
      <c r="I31" s="47"/>
      <c r="J31" s="64"/>
      <c r="K31" s="108"/>
      <c r="L31" s="107"/>
    </row>
    <row r="32" spans="1:12" s="65" customFormat="1" ht="45" customHeight="1" x14ac:dyDescent="0.3">
      <c r="A32" s="48">
        <v>27</v>
      </c>
      <c r="B32" s="7" t="s">
        <v>782</v>
      </c>
      <c r="C32" s="48" t="s">
        <v>17</v>
      </c>
      <c r="D32" s="9" t="s">
        <v>479</v>
      </c>
      <c r="E32" s="9" t="s">
        <v>462</v>
      </c>
      <c r="F32" s="7" t="s">
        <v>463</v>
      </c>
      <c r="G32" s="8">
        <v>4800000</v>
      </c>
      <c r="H32" s="91"/>
      <c r="I32" s="47"/>
      <c r="J32" s="64"/>
      <c r="K32" s="108"/>
      <c r="L32" s="107"/>
    </row>
    <row r="33" spans="1:15" s="65" customFormat="1" ht="45" customHeight="1" x14ac:dyDescent="0.3">
      <c r="A33" s="48">
        <v>28</v>
      </c>
      <c r="B33" s="7" t="s">
        <v>782</v>
      </c>
      <c r="C33" s="48" t="s">
        <v>14</v>
      </c>
      <c r="D33" s="9" t="s">
        <v>480</v>
      </c>
      <c r="E33" s="9" t="s">
        <v>462</v>
      </c>
      <c r="F33" s="7" t="s">
        <v>463</v>
      </c>
      <c r="G33" s="8">
        <v>4280000</v>
      </c>
      <c r="H33" s="91"/>
      <c r="I33" s="47"/>
      <c r="J33" s="64"/>
      <c r="K33" s="108"/>
      <c r="L33" s="107"/>
    </row>
    <row r="34" spans="1:15" s="65" customFormat="1" ht="45" customHeight="1" x14ac:dyDescent="0.3">
      <c r="A34" s="48">
        <v>29</v>
      </c>
      <c r="B34" s="7" t="s">
        <v>782</v>
      </c>
      <c r="C34" s="48" t="s">
        <v>481</v>
      </c>
      <c r="D34" s="9" t="s">
        <v>482</v>
      </c>
      <c r="E34" s="9" t="s">
        <v>462</v>
      </c>
      <c r="F34" s="7" t="s">
        <v>463</v>
      </c>
      <c r="G34" s="8">
        <v>5140000</v>
      </c>
      <c r="H34" s="91"/>
      <c r="I34" s="47"/>
      <c r="J34" s="64"/>
      <c r="K34" s="66"/>
      <c r="L34" s="67"/>
      <c r="M34" s="68"/>
      <c r="N34" s="68"/>
      <c r="O34" s="68"/>
    </row>
    <row r="35" spans="1:15" s="65" customFormat="1" ht="45" customHeight="1" x14ac:dyDescent="0.3">
      <c r="A35" s="96">
        <v>30</v>
      </c>
      <c r="B35" s="98" t="s">
        <v>782</v>
      </c>
      <c r="C35" s="96" t="s">
        <v>484</v>
      </c>
      <c r="D35" s="99" t="s">
        <v>483</v>
      </c>
      <c r="E35" s="99" t="s">
        <v>462</v>
      </c>
      <c r="F35" s="7" t="s">
        <v>463</v>
      </c>
      <c r="G35" s="8">
        <v>4400000</v>
      </c>
      <c r="H35" s="91"/>
      <c r="I35" s="47"/>
      <c r="J35" s="64"/>
      <c r="K35" s="69"/>
      <c r="L35" s="70"/>
    </row>
    <row r="36" spans="1:15" s="65" customFormat="1" ht="45" customHeight="1" x14ac:dyDescent="0.3">
      <c r="A36" s="97"/>
      <c r="B36" s="97"/>
      <c r="C36" s="97"/>
      <c r="D36" s="100"/>
      <c r="E36" s="100"/>
      <c r="F36" s="7" t="s">
        <v>772</v>
      </c>
      <c r="G36" s="49">
        <v>-4400000</v>
      </c>
      <c r="H36" s="9" t="s">
        <v>253</v>
      </c>
      <c r="I36" s="47"/>
      <c r="J36" s="64"/>
      <c r="K36" s="69"/>
      <c r="L36" s="70"/>
    </row>
    <row r="37" spans="1:15" s="65" customFormat="1" ht="45" customHeight="1" x14ac:dyDescent="0.3">
      <c r="A37" s="73">
        <v>31</v>
      </c>
      <c r="B37" s="7" t="s">
        <v>782</v>
      </c>
      <c r="C37" s="48" t="s">
        <v>17</v>
      </c>
      <c r="D37" s="9" t="s">
        <v>679</v>
      </c>
      <c r="E37" s="9" t="s">
        <v>462</v>
      </c>
      <c r="F37" s="92" t="s">
        <v>680</v>
      </c>
      <c r="G37" s="8">
        <v>6400000</v>
      </c>
      <c r="H37" s="93"/>
      <c r="I37" s="47"/>
      <c r="J37" s="64"/>
      <c r="K37" s="69"/>
      <c r="L37" s="70"/>
    </row>
    <row r="38" spans="1:15" s="65" customFormat="1" ht="45" customHeight="1" x14ac:dyDescent="0.3">
      <c r="A38" s="73">
        <v>32</v>
      </c>
      <c r="B38" s="7" t="s">
        <v>782</v>
      </c>
      <c r="C38" s="48" t="s">
        <v>17</v>
      </c>
      <c r="D38" s="9" t="s">
        <v>681</v>
      </c>
      <c r="E38" s="9" t="s">
        <v>462</v>
      </c>
      <c r="F38" s="92" t="s">
        <v>680</v>
      </c>
      <c r="G38" s="8">
        <v>6400000</v>
      </c>
      <c r="H38" s="93"/>
      <c r="I38" s="47"/>
      <c r="J38" s="64"/>
      <c r="K38" s="69"/>
      <c r="L38" s="70"/>
    </row>
    <row r="39" spans="1:15" s="65" customFormat="1" ht="45" customHeight="1" x14ac:dyDescent="0.3">
      <c r="A39" s="73">
        <v>33</v>
      </c>
      <c r="B39" s="7" t="s">
        <v>782</v>
      </c>
      <c r="C39" s="48" t="s">
        <v>13</v>
      </c>
      <c r="D39" s="9" t="s">
        <v>682</v>
      </c>
      <c r="E39" s="9" t="s">
        <v>462</v>
      </c>
      <c r="F39" s="92" t="s">
        <v>683</v>
      </c>
      <c r="G39" s="8">
        <v>5300000</v>
      </c>
      <c r="H39" s="93"/>
      <c r="I39" s="47"/>
      <c r="J39" s="64"/>
      <c r="K39" s="69"/>
      <c r="L39" s="70"/>
    </row>
    <row r="40" spans="1:15" s="65" customFormat="1" ht="45" customHeight="1" x14ac:dyDescent="0.3">
      <c r="A40" s="73">
        <v>34</v>
      </c>
      <c r="B40" s="7" t="s">
        <v>782</v>
      </c>
      <c r="C40" s="48" t="s">
        <v>15</v>
      </c>
      <c r="D40" s="9" t="s">
        <v>684</v>
      </c>
      <c r="E40" s="9" t="s">
        <v>462</v>
      </c>
      <c r="F40" s="92" t="s">
        <v>683</v>
      </c>
      <c r="G40" s="8">
        <v>5600000</v>
      </c>
      <c r="H40" s="93"/>
      <c r="I40" s="47"/>
      <c r="J40" s="64"/>
      <c r="K40" s="69"/>
      <c r="L40" s="70"/>
    </row>
    <row r="41" spans="1:15" s="65" customFormat="1" ht="45" customHeight="1" x14ac:dyDescent="0.3">
      <c r="A41" s="73">
        <v>35</v>
      </c>
      <c r="B41" s="7" t="s">
        <v>782</v>
      </c>
      <c r="C41" s="48" t="s">
        <v>13</v>
      </c>
      <c r="D41" s="9" t="s">
        <v>685</v>
      </c>
      <c r="E41" s="9" t="s">
        <v>462</v>
      </c>
      <c r="F41" s="92" t="s">
        <v>683</v>
      </c>
      <c r="G41" s="8">
        <v>5800000</v>
      </c>
      <c r="H41" s="93"/>
      <c r="I41" s="47"/>
      <c r="J41" s="64"/>
      <c r="K41" s="69"/>
      <c r="L41" s="70"/>
    </row>
    <row r="42" spans="1:15" s="65" customFormat="1" ht="45" customHeight="1" x14ac:dyDescent="0.3">
      <c r="A42" s="73">
        <v>36</v>
      </c>
      <c r="B42" s="7" t="s">
        <v>782</v>
      </c>
      <c r="C42" s="48" t="s">
        <v>9</v>
      </c>
      <c r="D42" s="9" t="s">
        <v>686</v>
      </c>
      <c r="E42" s="9" t="s">
        <v>462</v>
      </c>
      <c r="F42" s="92" t="s">
        <v>683</v>
      </c>
      <c r="G42" s="8">
        <v>4899999.9999999991</v>
      </c>
      <c r="H42" s="93"/>
      <c r="I42" s="47"/>
      <c r="J42" s="64"/>
      <c r="K42" s="69"/>
      <c r="L42" s="70"/>
    </row>
    <row r="43" spans="1:15" s="65" customFormat="1" ht="45" customHeight="1" x14ac:dyDescent="0.3">
      <c r="A43" s="73">
        <v>37</v>
      </c>
      <c r="B43" s="7" t="s">
        <v>782</v>
      </c>
      <c r="C43" s="48" t="s">
        <v>9</v>
      </c>
      <c r="D43" s="9" t="s">
        <v>687</v>
      </c>
      <c r="E43" s="9" t="s">
        <v>462</v>
      </c>
      <c r="F43" s="92" t="s">
        <v>683</v>
      </c>
      <c r="G43" s="8">
        <v>5000000</v>
      </c>
      <c r="H43" s="93"/>
      <c r="I43" s="47"/>
      <c r="J43" s="64"/>
      <c r="K43" s="69"/>
      <c r="L43" s="70"/>
    </row>
    <row r="44" spans="1:15" s="65" customFormat="1" ht="45" customHeight="1" x14ac:dyDescent="0.3">
      <c r="A44" s="73">
        <v>38</v>
      </c>
      <c r="B44" s="7" t="s">
        <v>782</v>
      </c>
      <c r="C44" s="48" t="s">
        <v>14</v>
      </c>
      <c r="D44" s="9" t="s">
        <v>688</v>
      </c>
      <c r="E44" s="9" t="s">
        <v>462</v>
      </c>
      <c r="F44" s="92" t="s">
        <v>683</v>
      </c>
      <c r="G44" s="8">
        <v>2600000</v>
      </c>
      <c r="H44" s="93"/>
      <c r="I44" s="47"/>
      <c r="J44" s="64"/>
      <c r="K44" s="69"/>
      <c r="L44" s="70"/>
    </row>
    <row r="45" spans="1:15" s="65" customFormat="1" ht="45" customHeight="1" x14ac:dyDescent="0.3">
      <c r="A45" s="73">
        <v>39</v>
      </c>
      <c r="B45" s="7" t="s">
        <v>782</v>
      </c>
      <c r="C45" s="48" t="s">
        <v>9</v>
      </c>
      <c r="D45" s="9" t="s">
        <v>689</v>
      </c>
      <c r="E45" s="9" t="s">
        <v>462</v>
      </c>
      <c r="F45" s="92" t="s">
        <v>683</v>
      </c>
      <c r="G45" s="8">
        <v>2600000</v>
      </c>
      <c r="H45" s="93"/>
      <c r="I45" s="47"/>
      <c r="J45" s="64"/>
      <c r="K45" s="69"/>
      <c r="L45" s="70"/>
    </row>
    <row r="46" spans="1:15" s="65" customFormat="1" ht="65.25" customHeight="1" x14ac:dyDescent="0.3">
      <c r="A46" s="48">
        <v>40</v>
      </c>
      <c r="B46" s="7" t="s">
        <v>785</v>
      </c>
      <c r="C46" s="48" t="s">
        <v>9</v>
      </c>
      <c r="D46" s="9" t="s">
        <v>500</v>
      </c>
      <c r="E46" s="9" t="s">
        <v>501</v>
      </c>
      <c r="F46" s="7" t="s">
        <v>249</v>
      </c>
      <c r="G46" s="8">
        <v>1964000</v>
      </c>
      <c r="H46" s="91"/>
      <c r="I46" s="47"/>
      <c r="J46" s="64"/>
      <c r="K46" s="69"/>
      <c r="L46" s="70"/>
    </row>
    <row r="47" spans="1:15" s="65" customFormat="1" ht="65.25" customHeight="1" x14ac:dyDescent="0.3">
      <c r="A47" s="48">
        <v>41</v>
      </c>
      <c r="B47" s="7" t="s">
        <v>785</v>
      </c>
      <c r="C47" s="48" t="s">
        <v>9</v>
      </c>
      <c r="D47" s="9" t="s">
        <v>500</v>
      </c>
      <c r="E47" s="9" t="s">
        <v>502</v>
      </c>
      <c r="F47" s="7" t="s">
        <v>249</v>
      </c>
      <c r="G47" s="8">
        <v>1531000</v>
      </c>
      <c r="H47" s="91"/>
      <c r="I47" s="47"/>
      <c r="J47" s="64"/>
      <c r="K47" s="69"/>
      <c r="L47" s="70"/>
    </row>
    <row r="48" spans="1:15" s="65" customFormat="1" ht="65.25" customHeight="1" x14ac:dyDescent="0.3">
      <c r="A48" s="48">
        <v>42</v>
      </c>
      <c r="B48" s="7" t="s">
        <v>785</v>
      </c>
      <c r="C48" s="48" t="s">
        <v>9</v>
      </c>
      <c r="D48" s="9" t="s">
        <v>500</v>
      </c>
      <c r="E48" s="9" t="s">
        <v>503</v>
      </c>
      <c r="F48" s="7" t="s">
        <v>249</v>
      </c>
      <c r="G48" s="8">
        <v>859000</v>
      </c>
      <c r="H48" s="91"/>
      <c r="I48" s="47"/>
      <c r="J48" s="64"/>
      <c r="K48" s="69"/>
      <c r="L48" s="70"/>
    </row>
    <row r="49" spans="1:12" s="65" customFormat="1" ht="65.25" customHeight="1" x14ac:dyDescent="0.3">
      <c r="A49" s="48">
        <v>43</v>
      </c>
      <c r="B49" s="7" t="s">
        <v>785</v>
      </c>
      <c r="C49" s="48" t="s">
        <v>9</v>
      </c>
      <c r="D49" s="9" t="s">
        <v>500</v>
      </c>
      <c r="E49" s="9" t="s">
        <v>504</v>
      </c>
      <c r="F49" s="7" t="s">
        <v>249</v>
      </c>
      <c r="G49" s="8">
        <v>5759000</v>
      </c>
      <c r="H49" s="91"/>
      <c r="I49" s="47"/>
      <c r="J49" s="64"/>
      <c r="K49" s="69"/>
      <c r="L49" s="70"/>
    </row>
    <row r="50" spans="1:12" s="65" customFormat="1" ht="65.25" customHeight="1" x14ac:dyDescent="0.3">
      <c r="A50" s="48">
        <v>44</v>
      </c>
      <c r="B50" s="7" t="s">
        <v>785</v>
      </c>
      <c r="C50" s="48" t="s">
        <v>9</v>
      </c>
      <c r="D50" s="9" t="s">
        <v>500</v>
      </c>
      <c r="E50" s="9" t="s">
        <v>505</v>
      </c>
      <c r="F50" s="7" t="s">
        <v>249</v>
      </c>
      <c r="G50" s="8">
        <v>598000</v>
      </c>
      <c r="H50" s="91"/>
      <c r="I50" s="47"/>
      <c r="J50" s="64"/>
      <c r="K50" s="69"/>
      <c r="L50" s="70"/>
    </row>
    <row r="51" spans="1:12" s="65" customFormat="1" ht="65.25" customHeight="1" x14ac:dyDescent="0.3">
      <c r="A51" s="48">
        <v>45</v>
      </c>
      <c r="B51" s="7" t="s">
        <v>785</v>
      </c>
      <c r="C51" s="48" t="s">
        <v>16</v>
      </c>
      <c r="D51" s="9" t="s">
        <v>506</v>
      </c>
      <c r="E51" s="9" t="s">
        <v>507</v>
      </c>
      <c r="F51" s="7" t="s">
        <v>249</v>
      </c>
      <c r="G51" s="8">
        <v>2201000</v>
      </c>
      <c r="H51" s="91"/>
      <c r="I51" s="47"/>
      <c r="J51" s="64"/>
      <c r="K51" s="69"/>
      <c r="L51" s="70"/>
    </row>
    <row r="52" spans="1:12" s="65" customFormat="1" ht="65.25" customHeight="1" x14ac:dyDescent="0.3">
      <c r="A52" s="48">
        <v>46</v>
      </c>
      <c r="B52" s="7" t="s">
        <v>785</v>
      </c>
      <c r="C52" s="48" t="s">
        <v>16</v>
      </c>
      <c r="D52" s="9" t="s">
        <v>506</v>
      </c>
      <c r="E52" s="9" t="s">
        <v>508</v>
      </c>
      <c r="F52" s="7" t="s">
        <v>249</v>
      </c>
      <c r="G52" s="8">
        <v>3592000</v>
      </c>
      <c r="H52" s="91"/>
      <c r="I52" s="47"/>
      <c r="J52" s="64"/>
      <c r="K52" s="69"/>
      <c r="L52" s="70"/>
    </row>
    <row r="53" spans="1:12" s="65" customFormat="1" ht="65.25" customHeight="1" x14ac:dyDescent="0.3">
      <c r="A53" s="48">
        <v>47</v>
      </c>
      <c r="B53" s="7" t="s">
        <v>785</v>
      </c>
      <c r="C53" s="48" t="s">
        <v>16</v>
      </c>
      <c r="D53" s="9" t="s">
        <v>506</v>
      </c>
      <c r="E53" s="9" t="s">
        <v>509</v>
      </c>
      <c r="F53" s="7" t="s">
        <v>249</v>
      </c>
      <c r="G53" s="8">
        <v>2434000</v>
      </c>
      <c r="H53" s="91"/>
      <c r="I53" s="47"/>
      <c r="J53" s="64"/>
      <c r="K53" s="69"/>
      <c r="L53" s="70"/>
    </row>
    <row r="54" spans="1:12" s="65" customFormat="1" ht="65.25" customHeight="1" x14ac:dyDescent="0.3">
      <c r="A54" s="48">
        <v>48</v>
      </c>
      <c r="B54" s="7" t="s">
        <v>785</v>
      </c>
      <c r="C54" s="48" t="s">
        <v>510</v>
      </c>
      <c r="D54" s="9" t="s">
        <v>511</v>
      </c>
      <c r="E54" s="9" t="s">
        <v>512</v>
      </c>
      <c r="F54" s="7" t="s">
        <v>249</v>
      </c>
      <c r="G54" s="8">
        <v>6358000</v>
      </c>
      <c r="H54" s="91"/>
      <c r="I54" s="47"/>
      <c r="J54" s="64"/>
      <c r="K54" s="69"/>
      <c r="L54" s="70"/>
    </row>
    <row r="55" spans="1:12" s="65" customFormat="1" ht="65.25" customHeight="1" x14ac:dyDescent="0.3">
      <c r="A55" s="48">
        <v>49</v>
      </c>
      <c r="B55" s="7" t="s">
        <v>785</v>
      </c>
      <c r="C55" s="48" t="s">
        <v>510</v>
      </c>
      <c r="D55" s="9" t="s">
        <v>511</v>
      </c>
      <c r="E55" s="9" t="s">
        <v>513</v>
      </c>
      <c r="F55" s="7" t="s">
        <v>249</v>
      </c>
      <c r="G55" s="8">
        <v>2362000</v>
      </c>
      <c r="H55" s="91"/>
      <c r="I55" s="47"/>
      <c r="J55" s="64"/>
      <c r="K55" s="69"/>
      <c r="L55" s="70"/>
    </row>
    <row r="56" spans="1:12" s="65" customFormat="1" ht="65.25" customHeight="1" x14ac:dyDescent="0.3">
      <c r="A56" s="48">
        <v>50</v>
      </c>
      <c r="B56" s="7" t="s">
        <v>785</v>
      </c>
      <c r="C56" s="48" t="s">
        <v>15</v>
      </c>
      <c r="D56" s="9" t="s">
        <v>514</v>
      </c>
      <c r="E56" s="9" t="s">
        <v>515</v>
      </c>
      <c r="F56" s="7" t="s">
        <v>249</v>
      </c>
      <c r="G56" s="8">
        <v>1775000</v>
      </c>
      <c r="H56" s="91"/>
      <c r="I56" s="47"/>
      <c r="J56" s="64"/>
      <c r="K56" s="69"/>
      <c r="L56" s="70"/>
    </row>
    <row r="57" spans="1:12" s="65" customFormat="1" ht="65.25" customHeight="1" x14ac:dyDescent="0.3">
      <c r="A57" s="48">
        <v>51</v>
      </c>
      <c r="B57" s="7" t="s">
        <v>785</v>
      </c>
      <c r="C57" s="48" t="s">
        <v>15</v>
      </c>
      <c r="D57" s="9" t="s">
        <v>514</v>
      </c>
      <c r="E57" s="9" t="s">
        <v>516</v>
      </c>
      <c r="F57" s="7" t="s">
        <v>249</v>
      </c>
      <c r="G57" s="8">
        <v>2018000</v>
      </c>
      <c r="H57" s="91"/>
      <c r="I57" s="47"/>
      <c r="J57" s="64"/>
      <c r="K57" s="69"/>
      <c r="L57" s="70"/>
    </row>
    <row r="58" spans="1:12" s="65" customFormat="1" ht="65.25" customHeight="1" x14ac:dyDescent="0.3">
      <c r="A58" s="48">
        <v>52</v>
      </c>
      <c r="B58" s="7" t="s">
        <v>785</v>
      </c>
      <c r="C58" s="48" t="s">
        <v>15</v>
      </c>
      <c r="D58" s="9" t="s">
        <v>514</v>
      </c>
      <c r="E58" s="9" t="s">
        <v>517</v>
      </c>
      <c r="F58" s="7" t="s">
        <v>249</v>
      </c>
      <c r="G58" s="8">
        <v>1782000</v>
      </c>
      <c r="H58" s="91"/>
      <c r="I58" s="47"/>
      <c r="J58" s="64"/>
      <c r="K58" s="69"/>
      <c r="L58" s="70"/>
    </row>
    <row r="59" spans="1:12" s="65" customFormat="1" ht="65.25" customHeight="1" x14ac:dyDescent="0.3">
      <c r="A59" s="48">
        <v>53</v>
      </c>
      <c r="B59" s="7" t="s">
        <v>785</v>
      </c>
      <c r="C59" s="48" t="s">
        <v>15</v>
      </c>
      <c r="D59" s="9" t="s">
        <v>514</v>
      </c>
      <c r="E59" s="9" t="s">
        <v>518</v>
      </c>
      <c r="F59" s="7" t="s">
        <v>249</v>
      </c>
      <c r="G59" s="8">
        <v>1140000</v>
      </c>
      <c r="H59" s="91"/>
      <c r="I59" s="47"/>
      <c r="J59" s="64"/>
      <c r="K59" s="69"/>
      <c r="L59" s="70"/>
    </row>
    <row r="60" spans="1:12" s="65" customFormat="1" ht="65.25" customHeight="1" x14ac:dyDescent="0.3">
      <c r="A60" s="48">
        <v>54</v>
      </c>
      <c r="B60" s="7" t="s">
        <v>785</v>
      </c>
      <c r="C60" s="48" t="s">
        <v>15</v>
      </c>
      <c r="D60" s="9" t="s">
        <v>514</v>
      </c>
      <c r="E60" s="9" t="s">
        <v>519</v>
      </c>
      <c r="F60" s="7" t="s">
        <v>249</v>
      </c>
      <c r="G60" s="8">
        <v>3923000</v>
      </c>
      <c r="H60" s="91"/>
      <c r="I60" s="47"/>
      <c r="J60" s="64"/>
      <c r="K60" s="69"/>
      <c r="L60" s="70"/>
    </row>
    <row r="61" spans="1:12" s="65" customFormat="1" ht="65.25" customHeight="1" x14ac:dyDescent="0.3">
      <c r="A61" s="48">
        <v>55</v>
      </c>
      <c r="B61" s="7" t="s">
        <v>785</v>
      </c>
      <c r="C61" s="48" t="s">
        <v>15</v>
      </c>
      <c r="D61" s="9" t="s">
        <v>514</v>
      </c>
      <c r="E61" s="9" t="s">
        <v>520</v>
      </c>
      <c r="F61" s="7" t="s">
        <v>249</v>
      </c>
      <c r="G61" s="8">
        <v>2083000</v>
      </c>
      <c r="H61" s="91"/>
      <c r="I61" s="47"/>
      <c r="J61" s="64"/>
      <c r="K61" s="69"/>
      <c r="L61" s="70"/>
    </row>
    <row r="62" spans="1:12" s="65" customFormat="1" ht="65.25" customHeight="1" x14ac:dyDescent="0.3">
      <c r="A62" s="48">
        <v>56</v>
      </c>
      <c r="B62" s="7" t="s">
        <v>785</v>
      </c>
      <c r="C62" s="48" t="s">
        <v>15</v>
      </c>
      <c r="D62" s="9" t="s">
        <v>514</v>
      </c>
      <c r="E62" s="9" t="s">
        <v>521</v>
      </c>
      <c r="F62" s="7" t="s">
        <v>249</v>
      </c>
      <c r="G62" s="8">
        <v>2739000</v>
      </c>
      <c r="H62" s="91"/>
      <c r="I62" s="47"/>
      <c r="J62" s="64"/>
      <c r="K62" s="69"/>
      <c r="L62" s="70"/>
    </row>
    <row r="63" spans="1:12" s="65" customFormat="1" ht="65.25" customHeight="1" x14ac:dyDescent="0.3">
      <c r="A63" s="48">
        <v>57</v>
      </c>
      <c r="B63" s="7" t="s">
        <v>785</v>
      </c>
      <c r="C63" s="48" t="s">
        <v>15</v>
      </c>
      <c r="D63" s="9" t="s">
        <v>514</v>
      </c>
      <c r="E63" s="9" t="s">
        <v>522</v>
      </c>
      <c r="F63" s="7" t="s">
        <v>249</v>
      </c>
      <c r="G63" s="8">
        <v>2848000</v>
      </c>
      <c r="H63" s="91"/>
      <c r="I63" s="47"/>
      <c r="J63" s="64"/>
      <c r="K63" s="69"/>
      <c r="L63" s="70"/>
    </row>
    <row r="64" spans="1:12" s="65" customFormat="1" ht="65.25" customHeight="1" x14ac:dyDescent="0.3">
      <c r="A64" s="48">
        <v>58</v>
      </c>
      <c r="B64" s="7" t="s">
        <v>785</v>
      </c>
      <c r="C64" s="48" t="s">
        <v>15</v>
      </c>
      <c r="D64" s="9" t="s">
        <v>514</v>
      </c>
      <c r="E64" s="9" t="s">
        <v>523</v>
      </c>
      <c r="F64" s="7" t="s">
        <v>249</v>
      </c>
      <c r="G64" s="8">
        <v>2710000</v>
      </c>
      <c r="H64" s="91"/>
      <c r="I64" s="47"/>
      <c r="J64" s="64"/>
      <c r="K64" s="69"/>
      <c r="L64" s="70"/>
    </row>
    <row r="65" spans="1:12" s="65" customFormat="1" ht="65.25" customHeight="1" x14ac:dyDescent="0.3">
      <c r="A65" s="48">
        <v>59</v>
      </c>
      <c r="B65" s="7" t="s">
        <v>785</v>
      </c>
      <c r="C65" s="48" t="s">
        <v>15</v>
      </c>
      <c r="D65" s="9" t="s">
        <v>514</v>
      </c>
      <c r="E65" s="9" t="s">
        <v>524</v>
      </c>
      <c r="F65" s="7" t="s">
        <v>249</v>
      </c>
      <c r="G65" s="8">
        <v>2796000</v>
      </c>
      <c r="H65" s="91"/>
      <c r="I65" s="47"/>
      <c r="J65" s="64"/>
      <c r="K65" s="69"/>
      <c r="L65" s="70"/>
    </row>
    <row r="66" spans="1:12" s="65" customFormat="1" ht="65.25" customHeight="1" x14ac:dyDescent="0.3">
      <c r="A66" s="48">
        <v>60</v>
      </c>
      <c r="B66" s="7" t="s">
        <v>785</v>
      </c>
      <c r="C66" s="48" t="s">
        <v>15</v>
      </c>
      <c r="D66" s="9" t="s">
        <v>514</v>
      </c>
      <c r="E66" s="9" t="s">
        <v>525</v>
      </c>
      <c r="F66" s="7" t="s">
        <v>249</v>
      </c>
      <c r="G66" s="8">
        <v>3367000</v>
      </c>
      <c r="H66" s="91"/>
      <c r="I66" s="47"/>
      <c r="J66" s="64"/>
      <c r="K66" s="69"/>
      <c r="L66" s="70"/>
    </row>
    <row r="67" spans="1:12" s="65" customFormat="1" ht="65.25" customHeight="1" x14ac:dyDescent="0.3">
      <c r="A67" s="48">
        <v>61</v>
      </c>
      <c r="B67" s="7" t="s">
        <v>785</v>
      </c>
      <c r="C67" s="48" t="s">
        <v>15</v>
      </c>
      <c r="D67" s="9" t="s">
        <v>514</v>
      </c>
      <c r="E67" s="9" t="s">
        <v>526</v>
      </c>
      <c r="F67" s="7" t="s">
        <v>249</v>
      </c>
      <c r="G67" s="8">
        <v>2236000</v>
      </c>
      <c r="H67" s="91"/>
      <c r="I67" s="47"/>
      <c r="J67" s="64"/>
      <c r="K67" s="69"/>
      <c r="L67" s="70"/>
    </row>
    <row r="68" spans="1:12" s="65" customFormat="1" ht="65.25" customHeight="1" x14ac:dyDescent="0.3">
      <c r="A68" s="48">
        <v>62</v>
      </c>
      <c r="B68" s="7" t="s">
        <v>785</v>
      </c>
      <c r="C68" s="48" t="s">
        <v>15</v>
      </c>
      <c r="D68" s="9" t="s">
        <v>514</v>
      </c>
      <c r="E68" s="9" t="s">
        <v>527</v>
      </c>
      <c r="F68" s="7" t="s">
        <v>249</v>
      </c>
      <c r="G68" s="8">
        <v>1324000</v>
      </c>
      <c r="H68" s="91"/>
      <c r="I68" s="47"/>
      <c r="J68" s="64"/>
      <c r="K68" s="69"/>
      <c r="L68" s="70"/>
    </row>
    <row r="69" spans="1:12" s="65" customFormat="1" ht="65.25" customHeight="1" x14ac:dyDescent="0.3">
      <c r="A69" s="48">
        <v>63</v>
      </c>
      <c r="B69" s="7" t="s">
        <v>785</v>
      </c>
      <c r="C69" s="48" t="s">
        <v>15</v>
      </c>
      <c r="D69" s="9" t="s">
        <v>514</v>
      </c>
      <c r="E69" s="9" t="s">
        <v>528</v>
      </c>
      <c r="F69" s="7" t="s">
        <v>249</v>
      </c>
      <c r="G69" s="8">
        <v>951000</v>
      </c>
      <c r="H69" s="91"/>
      <c r="I69" s="47"/>
      <c r="J69" s="64"/>
      <c r="K69" s="69"/>
      <c r="L69" s="70"/>
    </row>
    <row r="70" spans="1:12" s="65" customFormat="1" ht="65.25" customHeight="1" x14ac:dyDescent="0.3">
      <c r="A70" s="48">
        <v>64</v>
      </c>
      <c r="B70" s="7" t="s">
        <v>785</v>
      </c>
      <c r="C70" s="48" t="s">
        <v>15</v>
      </c>
      <c r="D70" s="9" t="s">
        <v>514</v>
      </c>
      <c r="E70" s="9" t="s">
        <v>529</v>
      </c>
      <c r="F70" s="7" t="s">
        <v>249</v>
      </c>
      <c r="G70" s="8">
        <v>1324000</v>
      </c>
      <c r="H70" s="91"/>
      <c r="I70" s="47"/>
      <c r="J70" s="64"/>
      <c r="K70" s="69"/>
      <c r="L70" s="70"/>
    </row>
    <row r="71" spans="1:12" s="65" customFormat="1" ht="65.25" customHeight="1" x14ac:dyDescent="0.3">
      <c r="A71" s="48">
        <v>65</v>
      </c>
      <c r="B71" s="7" t="s">
        <v>785</v>
      </c>
      <c r="C71" s="48" t="s">
        <v>15</v>
      </c>
      <c r="D71" s="9" t="s">
        <v>514</v>
      </c>
      <c r="E71" s="9" t="s">
        <v>530</v>
      </c>
      <c r="F71" s="7" t="s">
        <v>249</v>
      </c>
      <c r="G71" s="8">
        <v>1324000</v>
      </c>
      <c r="H71" s="91"/>
      <c r="I71" s="47"/>
      <c r="J71" s="64"/>
      <c r="K71" s="69"/>
      <c r="L71" s="70"/>
    </row>
    <row r="72" spans="1:12" s="65" customFormat="1" ht="65.25" customHeight="1" x14ac:dyDescent="0.3">
      <c r="A72" s="48">
        <v>66</v>
      </c>
      <c r="B72" s="7" t="s">
        <v>785</v>
      </c>
      <c r="C72" s="48" t="s">
        <v>15</v>
      </c>
      <c r="D72" s="9" t="s">
        <v>514</v>
      </c>
      <c r="E72" s="9" t="s">
        <v>531</v>
      </c>
      <c r="F72" s="7" t="s">
        <v>249</v>
      </c>
      <c r="G72" s="8">
        <v>2076000</v>
      </c>
      <c r="H72" s="91"/>
      <c r="I72" s="47"/>
      <c r="J72" s="64"/>
      <c r="K72" s="69"/>
      <c r="L72" s="70"/>
    </row>
    <row r="73" spans="1:12" s="65" customFormat="1" ht="65.25" customHeight="1" x14ac:dyDescent="0.3">
      <c r="A73" s="48">
        <v>67</v>
      </c>
      <c r="B73" s="7" t="s">
        <v>785</v>
      </c>
      <c r="C73" s="48" t="s">
        <v>15</v>
      </c>
      <c r="D73" s="9" t="s">
        <v>514</v>
      </c>
      <c r="E73" s="9" t="s">
        <v>532</v>
      </c>
      <c r="F73" s="7" t="s">
        <v>249</v>
      </c>
      <c r="G73" s="8">
        <v>2076000</v>
      </c>
      <c r="H73" s="91"/>
      <c r="I73" s="47"/>
      <c r="J73" s="64"/>
      <c r="K73" s="69"/>
      <c r="L73" s="70"/>
    </row>
    <row r="74" spans="1:12" s="65" customFormat="1" ht="65.25" customHeight="1" x14ac:dyDescent="0.3">
      <c r="A74" s="48">
        <v>68</v>
      </c>
      <c r="B74" s="7" t="s">
        <v>785</v>
      </c>
      <c r="C74" s="48" t="s">
        <v>15</v>
      </c>
      <c r="D74" s="9" t="s">
        <v>514</v>
      </c>
      <c r="E74" s="9" t="s">
        <v>533</v>
      </c>
      <c r="F74" s="7" t="s">
        <v>249</v>
      </c>
      <c r="G74" s="8">
        <v>2474000</v>
      </c>
      <c r="H74" s="91"/>
      <c r="I74" s="47"/>
      <c r="J74" s="64"/>
      <c r="K74" s="69"/>
      <c r="L74" s="70"/>
    </row>
    <row r="75" spans="1:12" s="65" customFormat="1" ht="65.25" customHeight="1" x14ac:dyDescent="0.3">
      <c r="A75" s="48">
        <v>69</v>
      </c>
      <c r="B75" s="7" t="s">
        <v>785</v>
      </c>
      <c r="C75" s="48" t="s">
        <v>15</v>
      </c>
      <c r="D75" s="9" t="s">
        <v>514</v>
      </c>
      <c r="E75" s="9" t="s">
        <v>534</v>
      </c>
      <c r="F75" s="7" t="s">
        <v>249</v>
      </c>
      <c r="G75" s="8">
        <v>2474000</v>
      </c>
      <c r="H75" s="91"/>
      <c r="I75" s="47"/>
      <c r="J75" s="64"/>
      <c r="K75" s="69"/>
      <c r="L75" s="70"/>
    </row>
    <row r="76" spans="1:12" s="65" customFormat="1" ht="65.25" customHeight="1" x14ac:dyDescent="0.3">
      <c r="A76" s="48">
        <v>70</v>
      </c>
      <c r="B76" s="7" t="s">
        <v>785</v>
      </c>
      <c r="C76" s="48" t="s">
        <v>15</v>
      </c>
      <c r="D76" s="9" t="s">
        <v>514</v>
      </c>
      <c r="E76" s="9" t="s">
        <v>535</v>
      </c>
      <c r="F76" s="7" t="s">
        <v>249</v>
      </c>
      <c r="G76" s="8">
        <v>2474000</v>
      </c>
      <c r="H76" s="91"/>
      <c r="I76" s="47"/>
      <c r="J76" s="64"/>
      <c r="K76" s="69"/>
      <c r="L76" s="70"/>
    </row>
    <row r="77" spans="1:12" s="65" customFormat="1" ht="65.25" customHeight="1" x14ac:dyDescent="0.3">
      <c r="A77" s="48">
        <v>71</v>
      </c>
      <c r="B77" s="7" t="s">
        <v>785</v>
      </c>
      <c r="C77" s="48" t="s">
        <v>15</v>
      </c>
      <c r="D77" s="9" t="s">
        <v>514</v>
      </c>
      <c r="E77" s="9" t="s">
        <v>536</v>
      </c>
      <c r="F77" s="7" t="s">
        <v>249</v>
      </c>
      <c r="G77" s="8">
        <v>2076000</v>
      </c>
      <c r="H77" s="91"/>
      <c r="I77" s="47"/>
      <c r="J77" s="64"/>
      <c r="K77" s="69"/>
      <c r="L77" s="70"/>
    </row>
    <row r="78" spans="1:12" s="65" customFormat="1" ht="65.25" customHeight="1" x14ac:dyDescent="0.3">
      <c r="A78" s="48">
        <v>72</v>
      </c>
      <c r="B78" s="7" t="s">
        <v>785</v>
      </c>
      <c r="C78" s="48" t="s">
        <v>15</v>
      </c>
      <c r="D78" s="9" t="s">
        <v>514</v>
      </c>
      <c r="E78" s="9" t="s">
        <v>537</v>
      </c>
      <c r="F78" s="7" t="s">
        <v>249</v>
      </c>
      <c r="G78" s="8">
        <v>2076000</v>
      </c>
      <c r="H78" s="91"/>
      <c r="I78" s="47"/>
      <c r="J78" s="64"/>
      <c r="K78" s="69"/>
      <c r="L78" s="70"/>
    </row>
    <row r="79" spans="1:12" s="65" customFormat="1" ht="65.25" customHeight="1" x14ac:dyDescent="0.3">
      <c r="A79" s="48">
        <v>73</v>
      </c>
      <c r="B79" s="7" t="s">
        <v>785</v>
      </c>
      <c r="C79" s="48" t="s">
        <v>15</v>
      </c>
      <c r="D79" s="9" t="s">
        <v>514</v>
      </c>
      <c r="E79" s="9" t="s">
        <v>538</v>
      </c>
      <c r="F79" s="7" t="s">
        <v>249</v>
      </c>
      <c r="G79" s="8">
        <v>2314000</v>
      </c>
      <c r="H79" s="91"/>
      <c r="I79" s="47"/>
      <c r="J79" s="64"/>
      <c r="K79" s="69"/>
      <c r="L79" s="70"/>
    </row>
    <row r="80" spans="1:12" s="65" customFormat="1" ht="65.25" customHeight="1" x14ac:dyDescent="0.3">
      <c r="A80" s="48">
        <v>74</v>
      </c>
      <c r="B80" s="7" t="s">
        <v>785</v>
      </c>
      <c r="C80" s="48" t="s">
        <v>15</v>
      </c>
      <c r="D80" s="9" t="s">
        <v>514</v>
      </c>
      <c r="E80" s="9" t="s">
        <v>539</v>
      </c>
      <c r="F80" s="7" t="s">
        <v>249</v>
      </c>
      <c r="G80" s="8">
        <v>2314000</v>
      </c>
      <c r="H80" s="91"/>
      <c r="I80" s="47"/>
      <c r="J80" s="64"/>
      <c r="K80" s="69"/>
      <c r="L80" s="70"/>
    </row>
    <row r="81" spans="1:12" s="65" customFormat="1" ht="65.25" customHeight="1" x14ac:dyDescent="0.3">
      <c r="A81" s="48">
        <v>75</v>
      </c>
      <c r="B81" s="7" t="s">
        <v>785</v>
      </c>
      <c r="C81" s="48" t="s">
        <v>15</v>
      </c>
      <c r="D81" s="9" t="s">
        <v>514</v>
      </c>
      <c r="E81" s="9" t="s">
        <v>540</v>
      </c>
      <c r="F81" s="7" t="s">
        <v>249</v>
      </c>
      <c r="G81" s="8">
        <v>2314000</v>
      </c>
      <c r="H81" s="91"/>
      <c r="I81" s="47"/>
      <c r="J81" s="64"/>
      <c r="K81" s="69"/>
      <c r="L81" s="70"/>
    </row>
    <row r="82" spans="1:12" s="65" customFormat="1" ht="65.25" customHeight="1" x14ac:dyDescent="0.3">
      <c r="A82" s="48">
        <v>76</v>
      </c>
      <c r="B82" s="7" t="s">
        <v>785</v>
      </c>
      <c r="C82" s="48" t="s">
        <v>7</v>
      </c>
      <c r="D82" s="9" t="s">
        <v>541</v>
      </c>
      <c r="E82" s="9" t="s">
        <v>542</v>
      </c>
      <c r="F82" s="7" t="s">
        <v>543</v>
      </c>
      <c r="G82" s="8">
        <v>1141000</v>
      </c>
      <c r="H82" s="91"/>
      <c r="I82" s="47"/>
      <c r="J82" s="64"/>
      <c r="K82" s="69"/>
      <c r="L82" s="70"/>
    </row>
    <row r="83" spans="1:12" s="65" customFormat="1" ht="65.25" customHeight="1" x14ac:dyDescent="0.3">
      <c r="A83" s="48">
        <v>77</v>
      </c>
      <c r="B83" s="7" t="s">
        <v>785</v>
      </c>
      <c r="C83" s="48" t="s">
        <v>7</v>
      </c>
      <c r="D83" s="9" t="s">
        <v>541</v>
      </c>
      <c r="E83" s="9" t="s">
        <v>544</v>
      </c>
      <c r="F83" s="7" t="s">
        <v>543</v>
      </c>
      <c r="G83" s="8">
        <v>1424000</v>
      </c>
      <c r="H83" s="91"/>
      <c r="I83" s="47"/>
      <c r="J83" s="64"/>
      <c r="K83" s="69"/>
      <c r="L83" s="70"/>
    </row>
    <row r="84" spans="1:12" s="65" customFormat="1" ht="65.25" customHeight="1" x14ac:dyDescent="0.3">
      <c r="A84" s="48">
        <v>78</v>
      </c>
      <c r="B84" s="7" t="s">
        <v>785</v>
      </c>
      <c r="C84" s="48" t="s">
        <v>7</v>
      </c>
      <c r="D84" s="9" t="s">
        <v>541</v>
      </c>
      <c r="E84" s="9" t="s">
        <v>545</v>
      </c>
      <c r="F84" s="7" t="s">
        <v>543</v>
      </c>
      <c r="G84" s="8">
        <v>4796000</v>
      </c>
      <c r="H84" s="91"/>
      <c r="I84" s="47"/>
      <c r="J84" s="64"/>
      <c r="K84" s="69"/>
      <c r="L84" s="70"/>
    </row>
    <row r="85" spans="1:12" s="65" customFormat="1" ht="65.25" customHeight="1" x14ac:dyDescent="0.3">
      <c r="A85" s="48">
        <v>79</v>
      </c>
      <c r="B85" s="7" t="s">
        <v>785</v>
      </c>
      <c r="C85" s="48" t="s">
        <v>546</v>
      </c>
      <c r="D85" s="9" t="s">
        <v>547</v>
      </c>
      <c r="E85" s="9" t="s">
        <v>548</v>
      </c>
      <c r="F85" s="7" t="s">
        <v>549</v>
      </c>
      <c r="G85" s="8">
        <v>1791000</v>
      </c>
      <c r="H85" s="91"/>
      <c r="I85" s="47"/>
      <c r="J85" s="64"/>
      <c r="K85" s="69"/>
      <c r="L85" s="70"/>
    </row>
    <row r="86" spans="1:12" s="65" customFormat="1" ht="65.25" customHeight="1" x14ac:dyDescent="0.3">
      <c r="A86" s="48">
        <v>80</v>
      </c>
      <c r="B86" s="7" t="s">
        <v>785</v>
      </c>
      <c r="C86" s="48" t="s">
        <v>546</v>
      </c>
      <c r="D86" s="9" t="s">
        <v>547</v>
      </c>
      <c r="E86" s="9" t="s">
        <v>550</v>
      </c>
      <c r="F86" s="7" t="s">
        <v>549</v>
      </c>
      <c r="G86" s="8">
        <v>2745000</v>
      </c>
      <c r="H86" s="91"/>
      <c r="I86" s="47"/>
      <c r="J86" s="64"/>
      <c r="K86" s="69"/>
      <c r="L86" s="70"/>
    </row>
    <row r="87" spans="1:12" s="65" customFormat="1" ht="65.25" customHeight="1" x14ac:dyDescent="0.3">
      <c r="A87" s="48">
        <v>81</v>
      </c>
      <c r="B87" s="7" t="s">
        <v>785</v>
      </c>
      <c r="C87" s="48" t="s">
        <v>546</v>
      </c>
      <c r="D87" s="9" t="s">
        <v>547</v>
      </c>
      <c r="E87" s="9" t="s">
        <v>551</v>
      </c>
      <c r="F87" s="7" t="s">
        <v>549</v>
      </c>
      <c r="G87" s="8">
        <v>1818000</v>
      </c>
      <c r="H87" s="91"/>
      <c r="I87" s="47"/>
      <c r="J87" s="64"/>
      <c r="K87" s="69"/>
      <c r="L87" s="70"/>
    </row>
    <row r="88" spans="1:12" s="65" customFormat="1" ht="65.25" customHeight="1" x14ac:dyDescent="0.3">
      <c r="A88" s="48">
        <v>82</v>
      </c>
      <c r="B88" s="7" t="s">
        <v>785</v>
      </c>
      <c r="C88" s="48" t="s">
        <v>10</v>
      </c>
      <c r="D88" s="9" t="s">
        <v>552</v>
      </c>
      <c r="E88" s="9" t="s">
        <v>553</v>
      </c>
      <c r="F88" s="7" t="s">
        <v>549</v>
      </c>
      <c r="G88" s="8">
        <v>22440000</v>
      </c>
      <c r="H88" s="91"/>
      <c r="I88" s="47"/>
      <c r="J88" s="64"/>
      <c r="K88" s="69"/>
      <c r="L88" s="70"/>
    </row>
    <row r="89" spans="1:12" s="65" customFormat="1" ht="81" customHeight="1" x14ac:dyDescent="0.3">
      <c r="A89" s="48">
        <v>83</v>
      </c>
      <c r="B89" s="7" t="s">
        <v>785</v>
      </c>
      <c r="C89" s="48" t="s">
        <v>10</v>
      </c>
      <c r="D89" s="9" t="s">
        <v>552</v>
      </c>
      <c r="E89" s="9" t="s">
        <v>554</v>
      </c>
      <c r="F89" s="7" t="s">
        <v>549</v>
      </c>
      <c r="G89" s="8">
        <v>10580000</v>
      </c>
      <c r="H89" s="91"/>
      <c r="I89" s="47"/>
      <c r="J89" s="64"/>
      <c r="K89" s="69"/>
      <c r="L89" s="70"/>
    </row>
    <row r="90" spans="1:12" s="65" customFormat="1" ht="81" customHeight="1" x14ac:dyDescent="0.3">
      <c r="A90" s="48">
        <v>84</v>
      </c>
      <c r="B90" s="7" t="s">
        <v>785</v>
      </c>
      <c r="C90" s="48" t="s">
        <v>10</v>
      </c>
      <c r="D90" s="9" t="s">
        <v>552</v>
      </c>
      <c r="E90" s="9" t="s">
        <v>555</v>
      </c>
      <c r="F90" s="7" t="s">
        <v>549</v>
      </c>
      <c r="G90" s="8">
        <v>20591000</v>
      </c>
      <c r="H90" s="91"/>
      <c r="I90" s="47"/>
      <c r="J90" s="64"/>
      <c r="K90" s="69"/>
      <c r="L90" s="70"/>
    </row>
    <row r="91" spans="1:12" s="65" customFormat="1" ht="81" customHeight="1" x14ac:dyDescent="0.3">
      <c r="A91" s="48">
        <v>85</v>
      </c>
      <c r="B91" s="7" t="s">
        <v>785</v>
      </c>
      <c r="C91" s="48" t="s">
        <v>10</v>
      </c>
      <c r="D91" s="9" t="s">
        <v>552</v>
      </c>
      <c r="E91" s="9" t="s">
        <v>556</v>
      </c>
      <c r="F91" s="7" t="s">
        <v>549</v>
      </c>
      <c r="G91" s="8">
        <v>20591000</v>
      </c>
      <c r="H91" s="91"/>
      <c r="I91" s="47"/>
      <c r="J91" s="64"/>
      <c r="K91" s="69"/>
      <c r="L91" s="70"/>
    </row>
    <row r="92" spans="1:12" s="65" customFormat="1" ht="65.25" customHeight="1" x14ac:dyDescent="0.3">
      <c r="A92" s="48">
        <v>86</v>
      </c>
      <c r="B92" s="7" t="s">
        <v>785</v>
      </c>
      <c r="C92" s="48" t="s">
        <v>10</v>
      </c>
      <c r="D92" s="9" t="s">
        <v>552</v>
      </c>
      <c r="E92" s="9" t="s">
        <v>557</v>
      </c>
      <c r="F92" s="7" t="s">
        <v>549</v>
      </c>
      <c r="G92" s="8">
        <v>15885000</v>
      </c>
      <c r="H92" s="91"/>
      <c r="I92" s="47"/>
      <c r="J92" s="64"/>
      <c r="K92" s="69"/>
      <c r="L92" s="70"/>
    </row>
    <row r="93" spans="1:12" s="65" customFormat="1" ht="81" customHeight="1" x14ac:dyDescent="0.3">
      <c r="A93" s="48">
        <v>87</v>
      </c>
      <c r="B93" s="7" t="s">
        <v>785</v>
      </c>
      <c r="C93" s="48" t="s">
        <v>10</v>
      </c>
      <c r="D93" s="9" t="s">
        <v>552</v>
      </c>
      <c r="E93" s="9" t="s">
        <v>558</v>
      </c>
      <c r="F93" s="7" t="s">
        <v>549</v>
      </c>
      <c r="G93" s="8">
        <v>14469000</v>
      </c>
      <c r="H93" s="91"/>
      <c r="I93" s="47"/>
      <c r="J93" s="64"/>
      <c r="K93" s="69"/>
      <c r="L93" s="70"/>
    </row>
    <row r="94" spans="1:12" s="65" customFormat="1" ht="65.25" customHeight="1" x14ac:dyDescent="0.3">
      <c r="A94" s="48">
        <v>88</v>
      </c>
      <c r="B94" s="7" t="s">
        <v>785</v>
      </c>
      <c r="C94" s="48" t="s">
        <v>10</v>
      </c>
      <c r="D94" s="9" t="s">
        <v>552</v>
      </c>
      <c r="E94" s="9" t="s">
        <v>559</v>
      </c>
      <c r="F94" s="7" t="s">
        <v>549</v>
      </c>
      <c r="G94" s="8">
        <v>18887000</v>
      </c>
      <c r="H94" s="91"/>
      <c r="I94" s="47"/>
      <c r="J94" s="64"/>
      <c r="K94" s="69"/>
      <c r="L94" s="70"/>
    </row>
    <row r="95" spans="1:12" s="65" customFormat="1" ht="65.25" customHeight="1" x14ac:dyDescent="0.3">
      <c r="A95" s="48">
        <v>89</v>
      </c>
      <c r="B95" s="7" t="s">
        <v>785</v>
      </c>
      <c r="C95" s="48" t="s">
        <v>10</v>
      </c>
      <c r="D95" s="9" t="s">
        <v>552</v>
      </c>
      <c r="E95" s="9" t="s">
        <v>560</v>
      </c>
      <c r="F95" s="7" t="s">
        <v>549</v>
      </c>
      <c r="G95" s="8">
        <v>5251000</v>
      </c>
      <c r="H95" s="91"/>
      <c r="I95" s="47"/>
      <c r="J95" s="64"/>
      <c r="K95" s="69"/>
      <c r="L95" s="70"/>
    </row>
    <row r="96" spans="1:12" s="65" customFormat="1" ht="65.25" customHeight="1" x14ac:dyDescent="0.3">
      <c r="A96" s="48">
        <v>90</v>
      </c>
      <c r="B96" s="7" t="s">
        <v>785</v>
      </c>
      <c r="C96" s="48" t="s">
        <v>10</v>
      </c>
      <c r="D96" s="9" t="s">
        <v>552</v>
      </c>
      <c r="E96" s="9" t="s">
        <v>561</v>
      </c>
      <c r="F96" s="7" t="s">
        <v>549</v>
      </c>
      <c r="G96" s="8">
        <v>4243000</v>
      </c>
      <c r="H96" s="91"/>
      <c r="I96" s="47"/>
      <c r="J96" s="64"/>
      <c r="K96" s="69"/>
      <c r="L96" s="70"/>
    </row>
    <row r="97" spans="1:12" s="65" customFormat="1" ht="65.25" customHeight="1" x14ac:dyDescent="0.3">
      <c r="A97" s="96">
        <v>91</v>
      </c>
      <c r="B97" s="98" t="s">
        <v>785</v>
      </c>
      <c r="C97" s="96" t="s">
        <v>546</v>
      </c>
      <c r="D97" s="99" t="s">
        <v>547</v>
      </c>
      <c r="E97" s="99" t="s">
        <v>562</v>
      </c>
      <c r="F97" s="7" t="s">
        <v>549</v>
      </c>
      <c r="G97" s="8">
        <v>5985000</v>
      </c>
      <c r="H97" s="10"/>
      <c r="I97" s="47"/>
      <c r="J97" s="64"/>
      <c r="K97" s="69"/>
      <c r="L97" s="70"/>
    </row>
    <row r="98" spans="1:12" s="65" customFormat="1" ht="65.25" customHeight="1" x14ac:dyDescent="0.3">
      <c r="A98" s="97"/>
      <c r="B98" s="97"/>
      <c r="C98" s="97"/>
      <c r="D98" s="100"/>
      <c r="E98" s="100"/>
      <c r="F98" s="7" t="s">
        <v>773</v>
      </c>
      <c r="G98" s="49">
        <v>-5985000</v>
      </c>
      <c r="H98" s="9" t="s">
        <v>774</v>
      </c>
      <c r="I98" s="47"/>
      <c r="J98" s="64"/>
      <c r="K98" s="69"/>
      <c r="L98" s="70"/>
    </row>
    <row r="99" spans="1:12" s="65" customFormat="1" ht="65.25" customHeight="1" x14ac:dyDescent="0.3">
      <c r="A99" s="48">
        <v>92</v>
      </c>
      <c r="B99" s="7" t="s">
        <v>785</v>
      </c>
      <c r="C99" s="48" t="s">
        <v>563</v>
      </c>
      <c r="D99" s="9" t="s">
        <v>564</v>
      </c>
      <c r="E99" s="9" t="s">
        <v>565</v>
      </c>
      <c r="F99" s="7" t="s">
        <v>566</v>
      </c>
      <c r="G99" s="8">
        <v>10978000</v>
      </c>
      <c r="H99" s="91"/>
      <c r="I99" s="47"/>
      <c r="J99" s="64"/>
      <c r="K99" s="69"/>
      <c r="L99" s="70"/>
    </row>
    <row r="100" spans="1:12" s="65" customFormat="1" ht="65.25" customHeight="1" x14ac:dyDescent="0.3">
      <c r="A100" s="48">
        <v>93</v>
      </c>
      <c r="B100" s="7" t="s">
        <v>785</v>
      </c>
      <c r="C100" s="48" t="s">
        <v>8</v>
      </c>
      <c r="D100" s="9" t="s">
        <v>567</v>
      </c>
      <c r="E100" s="9" t="s">
        <v>568</v>
      </c>
      <c r="F100" s="7" t="s">
        <v>566</v>
      </c>
      <c r="G100" s="8">
        <v>2473000</v>
      </c>
      <c r="H100" s="91"/>
      <c r="I100" s="47"/>
      <c r="J100" s="64"/>
      <c r="K100" s="69"/>
      <c r="L100" s="70"/>
    </row>
    <row r="101" spans="1:12" s="65" customFormat="1" ht="65.25" customHeight="1" x14ac:dyDescent="0.3">
      <c r="A101" s="48">
        <v>94</v>
      </c>
      <c r="B101" s="7" t="s">
        <v>785</v>
      </c>
      <c r="C101" s="48" t="s">
        <v>8</v>
      </c>
      <c r="D101" s="9" t="s">
        <v>567</v>
      </c>
      <c r="E101" s="9" t="s">
        <v>569</v>
      </c>
      <c r="F101" s="7" t="s">
        <v>566</v>
      </c>
      <c r="G101" s="8">
        <v>1213000</v>
      </c>
      <c r="H101" s="91"/>
      <c r="I101" s="47"/>
      <c r="J101" s="64"/>
      <c r="K101" s="69"/>
      <c r="L101" s="70"/>
    </row>
    <row r="102" spans="1:12" s="65" customFormat="1" ht="65.25" customHeight="1" x14ac:dyDescent="0.3">
      <c r="A102" s="48">
        <v>95</v>
      </c>
      <c r="B102" s="7" t="s">
        <v>785</v>
      </c>
      <c r="C102" s="48" t="s">
        <v>17</v>
      </c>
      <c r="D102" s="9" t="s">
        <v>570</v>
      </c>
      <c r="E102" s="9" t="s">
        <v>571</v>
      </c>
      <c r="F102" s="7" t="s">
        <v>572</v>
      </c>
      <c r="G102" s="8">
        <v>87032000</v>
      </c>
      <c r="H102" s="91"/>
      <c r="I102" s="47"/>
      <c r="J102" s="64"/>
      <c r="K102" s="69"/>
      <c r="L102" s="70"/>
    </row>
    <row r="103" spans="1:12" s="65" customFormat="1" ht="65.25" customHeight="1" x14ac:dyDescent="0.3">
      <c r="A103" s="48">
        <v>96</v>
      </c>
      <c r="B103" s="7" t="s">
        <v>785</v>
      </c>
      <c r="C103" s="48" t="s">
        <v>16</v>
      </c>
      <c r="D103" s="9" t="s">
        <v>506</v>
      </c>
      <c r="E103" s="9" t="s">
        <v>573</v>
      </c>
      <c r="F103" s="7" t="s">
        <v>574</v>
      </c>
      <c r="G103" s="8">
        <v>93260000</v>
      </c>
      <c r="H103" s="91"/>
      <c r="I103" s="47"/>
      <c r="J103" s="64"/>
      <c r="K103" s="69"/>
      <c r="L103" s="70"/>
    </row>
    <row r="104" spans="1:12" s="65" customFormat="1" ht="65.25" customHeight="1" x14ac:dyDescent="0.3">
      <c r="A104" s="48">
        <v>97</v>
      </c>
      <c r="B104" s="7" t="s">
        <v>785</v>
      </c>
      <c r="C104" s="48" t="s">
        <v>12</v>
      </c>
      <c r="D104" s="9" t="s">
        <v>575</v>
      </c>
      <c r="E104" s="9" t="s">
        <v>576</v>
      </c>
      <c r="F104" s="7" t="s">
        <v>574</v>
      </c>
      <c r="G104" s="8">
        <v>90000000</v>
      </c>
      <c r="H104" s="91"/>
      <c r="I104" s="47"/>
      <c r="J104" s="64"/>
      <c r="K104" s="69"/>
      <c r="L104" s="70"/>
    </row>
    <row r="105" spans="1:12" ht="45" customHeight="1" x14ac:dyDescent="0.3">
      <c r="A105" s="103" t="s">
        <v>25</v>
      </c>
      <c r="B105" s="104"/>
      <c r="C105" s="104"/>
      <c r="D105" s="104"/>
      <c r="E105" s="104"/>
      <c r="F105" s="104"/>
      <c r="G105" s="89">
        <f>SUM(G6:G104)</f>
        <v>4828884000</v>
      </c>
      <c r="H105" s="94"/>
      <c r="I105" s="21"/>
      <c r="J105" s="21"/>
    </row>
    <row r="106" spans="1:12" ht="33.75" customHeight="1" x14ac:dyDescent="0.3">
      <c r="A106" s="106" t="s">
        <v>27</v>
      </c>
      <c r="B106" s="106"/>
      <c r="C106" s="106"/>
      <c r="D106" s="106"/>
      <c r="E106" s="106"/>
      <c r="F106" s="106"/>
      <c r="G106" s="106"/>
      <c r="H106" s="106"/>
    </row>
  </sheetData>
  <sheetProtection selectLockedCells="1" selectUnlockedCells="1"/>
  <autoFilter ref="A4:K106" xr:uid="{00000000-0009-0000-0000-000001000000}">
    <filterColumn colId="1">
      <filters blank="1">
        <filter val="商業發展署_x000a_(中部辦公室)"/>
        <filter val="商業發展署_x000a_(商業司)"/>
      </filters>
    </filterColumn>
  </autoFilter>
  <mergeCells count="16">
    <mergeCell ref="L31:L33"/>
    <mergeCell ref="A2:H2"/>
    <mergeCell ref="A5:H5"/>
    <mergeCell ref="A105:F105"/>
    <mergeCell ref="A106:H106"/>
    <mergeCell ref="K31:K33"/>
    <mergeCell ref="A35:A36"/>
    <mergeCell ref="B35:B36"/>
    <mergeCell ref="C35:C36"/>
    <mergeCell ref="D35:D36"/>
    <mergeCell ref="E35:E36"/>
    <mergeCell ref="A97:A98"/>
    <mergeCell ref="B97:B98"/>
    <mergeCell ref="C97:C98"/>
    <mergeCell ref="D97:D98"/>
    <mergeCell ref="E97:E98"/>
  </mergeCells>
  <phoneticPr fontId="3" type="noConversion"/>
  <printOptions horizontalCentered="1"/>
  <pageMargins left="0.23622047244094491" right="0.23622047244094491" top="0.31496062992125984" bottom="0.62992125984251968" header="0.31496062992125984" footer="0.31496062992125984"/>
  <pageSetup paperSize="9" scale="61" firstPageNumber="0" fitToHeight="0" orientation="portrait" r:id="rId1"/>
  <headerFooter>
    <oddFooter>第 &amp;P 頁，共 &amp;N 頁</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D9E42-B9C9-41F0-A0B7-9351ED6C6BB0}">
  <sheetPr>
    <tabColor rgb="FFFFC000"/>
  </sheetPr>
  <dimension ref="A1:K57"/>
  <sheetViews>
    <sheetView zoomScale="70" zoomScaleNormal="70" zoomScaleSheetLayoutView="70" workbookViewId="0">
      <pane ySplit="4" topLeftCell="A5" activePane="bottomLeft" state="frozen"/>
      <selection activeCell="A198" sqref="A198:H198"/>
      <selection pane="bottomLeft" activeCell="B54" sqref="B54"/>
    </sheetView>
  </sheetViews>
  <sheetFormatPr defaultColWidth="8.44140625" defaultRowHeight="16.2" x14ac:dyDescent="0.3"/>
  <cols>
    <col min="1" max="1" width="6.6640625" style="11" customWidth="1"/>
    <col min="2" max="2" width="21.88671875" style="11" customWidth="1"/>
    <col min="3" max="3" width="17.44140625" style="11" customWidth="1"/>
    <col min="4" max="4" width="19.88671875" style="12" customWidth="1"/>
    <col min="5" max="5" width="37.33203125" style="12" customWidth="1"/>
    <col min="6" max="6" width="13.44140625" style="11" customWidth="1"/>
    <col min="7" max="7" width="21.44140625" style="13" bestFit="1" customWidth="1"/>
    <col min="8" max="8" width="11" style="22" bestFit="1" customWidth="1"/>
    <col min="9" max="9" width="22.109375" style="11" customWidth="1"/>
    <col min="10" max="10" width="24.21875" style="11" customWidth="1"/>
    <col min="11" max="11" width="10.77734375" style="15" bestFit="1" customWidth="1"/>
    <col min="12" max="16384" width="8.44140625" style="15"/>
  </cols>
  <sheetData>
    <row r="1" spans="1:11" ht="19.8" x14ac:dyDescent="0.3">
      <c r="H1" s="14"/>
    </row>
    <row r="2" spans="1:11" ht="52.2" customHeight="1" x14ac:dyDescent="0.3">
      <c r="A2" s="102" t="s">
        <v>577</v>
      </c>
      <c r="B2" s="102"/>
      <c r="C2" s="102"/>
      <c r="D2" s="102"/>
      <c r="E2" s="102"/>
      <c r="F2" s="102"/>
      <c r="G2" s="102"/>
      <c r="H2" s="102"/>
      <c r="I2" s="16"/>
      <c r="J2" s="16"/>
      <c r="K2" s="16"/>
    </row>
    <row r="3" spans="1:11" ht="22.2" x14ac:dyDescent="0.3">
      <c r="A3" s="17"/>
      <c r="B3" s="17"/>
      <c r="F3" s="18"/>
      <c r="H3" s="19" t="s">
        <v>0</v>
      </c>
      <c r="I3" s="16"/>
      <c r="J3" s="16"/>
      <c r="K3" s="16"/>
    </row>
    <row r="4" spans="1:11" s="5" customFormat="1" ht="79.2" x14ac:dyDescent="0.3">
      <c r="A4" s="27" t="s">
        <v>1</v>
      </c>
      <c r="B4" s="27" t="s">
        <v>2</v>
      </c>
      <c r="C4" s="6" t="s">
        <v>21</v>
      </c>
      <c r="D4" s="6" t="s">
        <v>3</v>
      </c>
      <c r="E4" s="6" t="s">
        <v>4</v>
      </c>
      <c r="F4" s="27" t="s">
        <v>5</v>
      </c>
      <c r="G4" s="20" t="s">
        <v>20</v>
      </c>
      <c r="H4" s="27" t="s">
        <v>6</v>
      </c>
      <c r="I4" s="4"/>
      <c r="J4" s="4"/>
    </row>
    <row r="5" spans="1:11" ht="36.75" customHeight="1" x14ac:dyDescent="0.3">
      <c r="A5" s="103" t="s">
        <v>776</v>
      </c>
      <c r="B5" s="104"/>
      <c r="C5" s="104"/>
      <c r="D5" s="104"/>
      <c r="E5" s="104"/>
      <c r="F5" s="104"/>
      <c r="G5" s="104"/>
      <c r="H5" s="105"/>
      <c r="I5" s="21"/>
      <c r="J5" s="21"/>
    </row>
    <row r="6" spans="1:11" s="2" customFormat="1" ht="45" customHeight="1" x14ac:dyDescent="0.3">
      <c r="A6" s="27">
        <v>1</v>
      </c>
      <c r="B6" s="7" t="s">
        <v>782</v>
      </c>
      <c r="C6" s="50" t="s">
        <v>254</v>
      </c>
      <c r="D6" s="63" t="s">
        <v>707</v>
      </c>
      <c r="E6" s="9" t="s">
        <v>702</v>
      </c>
      <c r="F6" s="7" t="s">
        <v>745</v>
      </c>
      <c r="G6" s="8">
        <v>1500000</v>
      </c>
      <c r="H6" s="10"/>
      <c r="I6" s="3"/>
      <c r="J6" s="1"/>
    </row>
    <row r="7" spans="1:11" s="2" customFormat="1" ht="45" customHeight="1" x14ac:dyDescent="0.3">
      <c r="A7" s="27">
        <v>2</v>
      </c>
      <c r="B7" s="7" t="s">
        <v>782</v>
      </c>
      <c r="C7" s="50" t="s">
        <v>287</v>
      </c>
      <c r="D7" s="63" t="s">
        <v>708</v>
      </c>
      <c r="E7" s="9" t="s">
        <v>702</v>
      </c>
      <c r="F7" s="7" t="s">
        <v>745</v>
      </c>
      <c r="G7" s="8">
        <v>1300000</v>
      </c>
      <c r="H7" s="10"/>
      <c r="I7" s="3"/>
      <c r="J7" s="1"/>
    </row>
    <row r="8" spans="1:11" s="2" customFormat="1" ht="42.75" customHeight="1" x14ac:dyDescent="0.3">
      <c r="A8" s="27">
        <v>3</v>
      </c>
      <c r="B8" s="7" t="s">
        <v>782</v>
      </c>
      <c r="C8" s="50" t="s">
        <v>42</v>
      </c>
      <c r="D8" s="63" t="s">
        <v>690</v>
      </c>
      <c r="E8" s="9" t="s">
        <v>702</v>
      </c>
      <c r="F8" s="7" t="s">
        <v>746</v>
      </c>
      <c r="G8" s="8">
        <v>200000</v>
      </c>
      <c r="H8" s="10"/>
      <c r="I8" s="3"/>
      <c r="J8" s="1"/>
    </row>
    <row r="9" spans="1:11" s="2" customFormat="1" ht="45" customHeight="1" x14ac:dyDescent="0.3">
      <c r="A9" s="27">
        <v>4</v>
      </c>
      <c r="B9" s="7" t="s">
        <v>782</v>
      </c>
      <c r="C9" s="50" t="s">
        <v>703</v>
      </c>
      <c r="D9" s="63" t="s">
        <v>709</v>
      </c>
      <c r="E9" s="9" t="s">
        <v>702</v>
      </c>
      <c r="F9" s="7" t="s">
        <v>747</v>
      </c>
      <c r="G9" s="8">
        <v>200000</v>
      </c>
      <c r="H9" s="10"/>
      <c r="I9" s="3"/>
      <c r="J9" s="1"/>
    </row>
    <row r="10" spans="1:11" s="2" customFormat="1" ht="42.75" customHeight="1" x14ac:dyDescent="0.3">
      <c r="A10" s="27">
        <v>5</v>
      </c>
      <c r="B10" s="7" t="s">
        <v>782</v>
      </c>
      <c r="C10" s="50" t="s">
        <v>42</v>
      </c>
      <c r="D10" s="63" t="s">
        <v>710</v>
      </c>
      <c r="E10" s="9" t="s">
        <v>702</v>
      </c>
      <c r="F10" s="7" t="s">
        <v>748</v>
      </c>
      <c r="G10" s="8">
        <v>300000</v>
      </c>
      <c r="H10" s="10"/>
      <c r="I10" s="3"/>
      <c r="J10" s="1"/>
    </row>
    <row r="11" spans="1:11" s="2" customFormat="1" ht="45" customHeight="1" x14ac:dyDescent="0.3">
      <c r="A11" s="27">
        <v>6</v>
      </c>
      <c r="B11" s="7" t="s">
        <v>782</v>
      </c>
      <c r="C11" s="50" t="s">
        <v>215</v>
      </c>
      <c r="D11" s="63" t="s">
        <v>711</v>
      </c>
      <c r="E11" s="9" t="s">
        <v>702</v>
      </c>
      <c r="F11" s="7" t="s">
        <v>749</v>
      </c>
      <c r="G11" s="8">
        <v>1500000</v>
      </c>
      <c r="H11" s="10"/>
      <c r="I11" s="3"/>
      <c r="J11" s="1"/>
    </row>
    <row r="12" spans="1:11" s="2" customFormat="1" ht="45" customHeight="1" x14ac:dyDescent="0.3">
      <c r="A12" s="27">
        <v>7</v>
      </c>
      <c r="B12" s="7" t="s">
        <v>782</v>
      </c>
      <c r="C12" s="50" t="s">
        <v>254</v>
      </c>
      <c r="D12" s="63" t="s">
        <v>712</v>
      </c>
      <c r="E12" s="9" t="s">
        <v>702</v>
      </c>
      <c r="F12" s="7" t="s">
        <v>750</v>
      </c>
      <c r="G12" s="8">
        <v>200000</v>
      </c>
      <c r="H12" s="10"/>
      <c r="I12" s="3"/>
      <c r="J12" s="1"/>
    </row>
    <row r="13" spans="1:11" s="2" customFormat="1" ht="45" customHeight="1" x14ac:dyDescent="0.3">
      <c r="A13" s="27">
        <v>8</v>
      </c>
      <c r="B13" s="7" t="s">
        <v>782</v>
      </c>
      <c r="C13" s="50" t="s">
        <v>53</v>
      </c>
      <c r="D13" s="63" t="s">
        <v>713</v>
      </c>
      <c r="E13" s="9" t="s">
        <v>702</v>
      </c>
      <c r="F13" s="7" t="s">
        <v>750</v>
      </c>
      <c r="G13" s="8">
        <v>200000</v>
      </c>
      <c r="H13" s="10"/>
      <c r="I13" s="3"/>
      <c r="J13" s="1"/>
    </row>
    <row r="14" spans="1:11" s="2" customFormat="1" ht="42.75" customHeight="1" x14ac:dyDescent="0.3">
      <c r="A14" s="27">
        <v>9</v>
      </c>
      <c r="B14" s="7" t="s">
        <v>782</v>
      </c>
      <c r="C14" s="50" t="s">
        <v>287</v>
      </c>
      <c r="D14" s="63" t="s">
        <v>714</v>
      </c>
      <c r="E14" s="9" t="s">
        <v>702</v>
      </c>
      <c r="F14" s="7" t="s">
        <v>751</v>
      </c>
      <c r="G14" s="8">
        <v>200000</v>
      </c>
      <c r="H14" s="10"/>
      <c r="I14" s="3"/>
      <c r="J14" s="1"/>
    </row>
    <row r="15" spans="1:11" s="2" customFormat="1" ht="45" customHeight="1" x14ac:dyDescent="0.3">
      <c r="A15" s="27">
        <v>10</v>
      </c>
      <c r="B15" s="7" t="s">
        <v>782</v>
      </c>
      <c r="C15" s="50" t="s">
        <v>290</v>
      </c>
      <c r="D15" s="63" t="s">
        <v>715</v>
      </c>
      <c r="E15" s="9" t="s">
        <v>702</v>
      </c>
      <c r="F15" s="7" t="s">
        <v>751</v>
      </c>
      <c r="G15" s="8">
        <v>1200000</v>
      </c>
      <c r="H15" s="10"/>
      <c r="I15" s="3"/>
      <c r="J15" s="1"/>
    </row>
    <row r="16" spans="1:11" s="2" customFormat="1" ht="45" customHeight="1" x14ac:dyDescent="0.3">
      <c r="A16" s="27">
        <v>11</v>
      </c>
      <c r="B16" s="7" t="s">
        <v>782</v>
      </c>
      <c r="C16" s="50" t="s">
        <v>267</v>
      </c>
      <c r="D16" s="63" t="s">
        <v>716</v>
      </c>
      <c r="E16" s="9" t="s">
        <v>702</v>
      </c>
      <c r="F16" s="7" t="s">
        <v>751</v>
      </c>
      <c r="G16" s="8">
        <v>1200000</v>
      </c>
      <c r="H16" s="10"/>
      <c r="I16" s="3"/>
      <c r="J16" s="1"/>
    </row>
    <row r="17" spans="1:10" s="2" customFormat="1" ht="45" customHeight="1" x14ac:dyDescent="0.3">
      <c r="A17" s="27">
        <v>12</v>
      </c>
      <c r="B17" s="7" t="s">
        <v>782</v>
      </c>
      <c r="C17" s="50" t="s">
        <v>45</v>
      </c>
      <c r="D17" s="63" t="s">
        <v>717</v>
      </c>
      <c r="E17" s="9" t="s">
        <v>702</v>
      </c>
      <c r="F17" s="7" t="s">
        <v>751</v>
      </c>
      <c r="G17" s="8">
        <v>1200000</v>
      </c>
      <c r="H17" s="10"/>
      <c r="I17" s="3"/>
      <c r="J17" s="1"/>
    </row>
    <row r="18" spans="1:10" s="2" customFormat="1" ht="45" customHeight="1" x14ac:dyDescent="0.3">
      <c r="A18" s="27">
        <v>13</v>
      </c>
      <c r="B18" s="7" t="s">
        <v>782</v>
      </c>
      <c r="C18" s="50" t="s">
        <v>87</v>
      </c>
      <c r="D18" s="63" t="s">
        <v>718</v>
      </c>
      <c r="E18" s="9" t="s">
        <v>702</v>
      </c>
      <c r="F18" s="7" t="s">
        <v>752</v>
      </c>
      <c r="G18" s="8">
        <v>1200000</v>
      </c>
      <c r="H18" s="10"/>
      <c r="I18" s="3"/>
      <c r="J18" s="1"/>
    </row>
    <row r="19" spans="1:10" s="2" customFormat="1" ht="45" customHeight="1" x14ac:dyDescent="0.3">
      <c r="A19" s="27">
        <v>14</v>
      </c>
      <c r="B19" s="7" t="s">
        <v>782</v>
      </c>
      <c r="C19" s="50" t="s">
        <v>87</v>
      </c>
      <c r="D19" s="63" t="s">
        <v>691</v>
      </c>
      <c r="E19" s="9" t="s">
        <v>702</v>
      </c>
      <c r="F19" s="7" t="s">
        <v>752</v>
      </c>
      <c r="G19" s="8">
        <v>1200000</v>
      </c>
      <c r="H19" s="10"/>
      <c r="I19" s="3"/>
      <c r="J19" s="1"/>
    </row>
    <row r="20" spans="1:10" s="2" customFormat="1" ht="42.75" customHeight="1" x14ac:dyDescent="0.3">
      <c r="A20" s="27">
        <v>15</v>
      </c>
      <c r="B20" s="7" t="s">
        <v>782</v>
      </c>
      <c r="C20" s="50" t="s">
        <v>259</v>
      </c>
      <c r="D20" s="63" t="s">
        <v>719</v>
      </c>
      <c r="E20" s="9" t="s">
        <v>702</v>
      </c>
      <c r="F20" s="7" t="s">
        <v>753</v>
      </c>
      <c r="G20" s="8">
        <v>1500000</v>
      </c>
      <c r="H20" s="10"/>
      <c r="I20" s="3"/>
      <c r="J20" s="1"/>
    </row>
    <row r="21" spans="1:10" s="2" customFormat="1" ht="42.75" customHeight="1" x14ac:dyDescent="0.3">
      <c r="A21" s="27">
        <v>16</v>
      </c>
      <c r="B21" s="7" t="s">
        <v>782</v>
      </c>
      <c r="C21" s="50" t="s">
        <v>704</v>
      </c>
      <c r="D21" s="63" t="s">
        <v>720</v>
      </c>
      <c r="E21" s="9" t="s">
        <v>702</v>
      </c>
      <c r="F21" s="7" t="s">
        <v>754</v>
      </c>
      <c r="G21" s="8">
        <v>200000</v>
      </c>
      <c r="H21" s="10"/>
      <c r="I21" s="3"/>
      <c r="J21" s="1"/>
    </row>
    <row r="22" spans="1:10" s="2" customFormat="1" ht="42.75" customHeight="1" x14ac:dyDescent="0.3">
      <c r="A22" s="27">
        <v>17</v>
      </c>
      <c r="B22" s="7" t="s">
        <v>782</v>
      </c>
      <c r="C22" s="50" t="s">
        <v>254</v>
      </c>
      <c r="D22" s="63" t="s">
        <v>692</v>
      </c>
      <c r="E22" s="9" t="s">
        <v>702</v>
      </c>
      <c r="F22" s="7" t="s">
        <v>754</v>
      </c>
      <c r="G22" s="8">
        <v>150000</v>
      </c>
      <c r="H22" s="10"/>
      <c r="I22" s="3"/>
      <c r="J22" s="1"/>
    </row>
    <row r="23" spans="1:10" s="2" customFormat="1" ht="45" customHeight="1" x14ac:dyDescent="0.3">
      <c r="A23" s="27">
        <v>18</v>
      </c>
      <c r="B23" s="7" t="s">
        <v>782</v>
      </c>
      <c r="C23" s="50" t="s">
        <v>254</v>
      </c>
      <c r="D23" s="63" t="s">
        <v>721</v>
      </c>
      <c r="E23" s="9" t="s">
        <v>702</v>
      </c>
      <c r="F23" s="7" t="s">
        <v>754</v>
      </c>
      <c r="G23" s="8">
        <v>300000</v>
      </c>
      <c r="H23" s="10"/>
      <c r="I23" s="3"/>
      <c r="J23" s="1"/>
    </row>
    <row r="24" spans="1:10" s="2" customFormat="1" ht="45" customHeight="1" x14ac:dyDescent="0.3">
      <c r="A24" s="27">
        <v>19</v>
      </c>
      <c r="B24" s="7" t="s">
        <v>782</v>
      </c>
      <c r="C24" s="50" t="s">
        <v>705</v>
      </c>
      <c r="D24" s="63" t="s">
        <v>722</v>
      </c>
      <c r="E24" s="9" t="s">
        <v>702</v>
      </c>
      <c r="F24" s="7" t="s">
        <v>754</v>
      </c>
      <c r="G24" s="8">
        <v>1200000</v>
      </c>
      <c r="H24" s="10"/>
      <c r="I24" s="3"/>
      <c r="J24" s="1"/>
    </row>
    <row r="25" spans="1:10" s="2" customFormat="1" ht="42.75" customHeight="1" x14ac:dyDescent="0.3">
      <c r="A25" s="27">
        <v>20</v>
      </c>
      <c r="B25" s="7" t="s">
        <v>782</v>
      </c>
      <c r="C25" s="50" t="s">
        <v>390</v>
      </c>
      <c r="D25" s="63" t="s">
        <v>723</v>
      </c>
      <c r="E25" s="9" t="s">
        <v>702</v>
      </c>
      <c r="F25" s="7" t="s">
        <v>754</v>
      </c>
      <c r="G25" s="8">
        <v>1200000</v>
      </c>
      <c r="H25" s="10"/>
      <c r="I25" s="3"/>
      <c r="J25" s="1"/>
    </row>
    <row r="26" spans="1:10" s="2" customFormat="1" ht="45" customHeight="1" x14ac:dyDescent="0.3">
      <c r="A26" s="27">
        <v>21</v>
      </c>
      <c r="B26" s="7" t="s">
        <v>782</v>
      </c>
      <c r="C26" s="50" t="s">
        <v>706</v>
      </c>
      <c r="D26" s="63" t="s">
        <v>693</v>
      </c>
      <c r="E26" s="9" t="s">
        <v>702</v>
      </c>
      <c r="F26" s="7" t="s">
        <v>754</v>
      </c>
      <c r="G26" s="8">
        <v>150000</v>
      </c>
      <c r="H26" s="10"/>
      <c r="I26" s="3"/>
      <c r="J26" s="1"/>
    </row>
    <row r="27" spans="1:10" s="2" customFormat="1" ht="45" customHeight="1" x14ac:dyDescent="0.3">
      <c r="A27" s="27">
        <v>22</v>
      </c>
      <c r="B27" s="7" t="s">
        <v>782</v>
      </c>
      <c r="C27" s="50" t="s">
        <v>87</v>
      </c>
      <c r="D27" s="63" t="s">
        <v>724</v>
      </c>
      <c r="E27" s="9" t="s">
        <v>702</v>
      </c>
      <c r="F27" s="7" t="s">
        <v>754</v>
      </c>
      <c r="G27" s="8">
        <v>250000</v>
      </c>
      <c r="H27" s="10"/>
      <c r="I27" s="3"/>
      <c r="J27" s="1"/>
    </row>
    <row r="28" spans="1:10" s="2" customFormat="1" ht="45" customHeight="1" x14ac:dyDescent="0.3">
      <c r="A28" s="27">
        <v>23</v>
      </c>
      <c r="B28" s="7" t="s">
        <v>782</v>
      </c>
      <c r="C28" s="50" t="s">
        <v>254</v>
      </c>
      <c r="D28" s="63" t="s">
        <v>725</v>
      </c>
      <c r="E28" s="9" t="s">
        <v>702</v>
      </c>
      <c r="F28" s="7" t="s">
        <v>754</v>
      </c>
      <c r="G28" s="8">
        <v>250000</v>
      </c>
      <c r="H28" s="10"/>
      <c r="I28" s="3"/>
      <c r="J28" s="1"/>
    </row>
    <row r="29" spans="1:10" s="2" customFormat="1" ht="70.5" customHeight="1" x14ac:dyDescent="0.3">
      <c r="A29" s="27">
        <v>24</v>
      </c>
      <c r="B29" s="7" t="s">
        <v>782</v>
      </c>
      <c r="C29" s="50" t="s">
        <v>254</v>
      </c>
      <c r="D29" s="63" t="s">
        <v>694</v>
      </c>
      <c r="E29" s="9" t="s">
        <v>702</v>
      </c>
      <c r="F29" s="7" t="s">
        <v>754</v>
      </c>
      <c r="G29" s="8">
        <v>200000</v>
      </c>
      <c r="H29" s="10"/>
      <c r="I29" s="3"/>
      <c r="J29" s="1"/>
    </row>
    <row r="30" spans="1:10" s="2" customFormat="1" ht="45" customHeight="1" x14ac:dyDescent="0.3">
      <c r="A30" s="27">
        <v>25</v>
      </c>
      <c r="B30" s="7" t="s">
        <v>782</v>
      </c>
      <c r="C30" s="50" t="s">
        <v>87</v>
      </c>
      <c r="D30" s="63" t="s">
        <v>726</v>
      </c>
      <c r="E30" s="9" t="s">
        <v>702</v>
      </c>
      <c r="F30" s="7" t="s">
        <v>754</v>
      </c>
      <c r="G30" s="8">
        <v>250000</v>
      </c>
      <c r="H30" s="10"/>
      <c r="I30" s="3"/>
      <c r="J30" s="1"/>
    </row>
    <row r="31" spans="1:10" s="2" customFormat="1" ht="45" customHeight="1" x14ac:dyDescent="0.3">
      <c r="A31" s="27">
        <v>26</v>
      </c>
      <c r="B31" s="7" t="s">
        <v>782</v>
      </c>
      <c r="C31" s="50" t="s">
        <v>254</v>
      </c>
      <c r="D31" s="63" t="s">
        <v>727</v>
      </c>
      <c r="E31" s="9" t="s">
        <v>702</v>
      </c>
      <c r="F31" s="7" t="s">
        <v>754</v>
      </c>
      <c r="G31" s="8">
        <v>200000</v>
      </c>
      <c r="H31" s="10"/>
      <c r="I31" s="3"/>
      <c r="J31" s="1"/>
    </row>
    <row r="32" spans="1:10" s="2" customFormat="1" ht="45" customHeight="1" x14ac:dyDescent="0.3">
      <c r="A32" s="27">
        <v>27</v>
      </c>
      <c r="B32" s="7" t="s">
        <v>782</v>
      </c>
      <c r="C32" s="50" t="s">
        <v>87</v>
      </c>
      <c r="D32" s="63" t="s">
        <v>728</v>
      </c>
      <c r="E32" s="9" t="s">
        <v>702</v>
      </c>
      <c r="F32" s="7" t="s">
        <v>754</v>
      </c>
      <c r="G32" s="8">
        <v>1200000</v>
      </c>
      <c r="H32" s="10"/>
      <c r="I32" s="3"/>
      <c r="J32" s="1"/>
    </row>
    <row r="33" spans="1:10" s="2" customFormat="1" ht="42.75" customHeight="1" x14ac:dyDescent="0.3">
      <c r="A33" s="27">
        <v>28</v>
      </c>
      <c r="B33" s="7" t="s">
        <v>782</v>
      </c>
      <c r="C33" s="50" t="s">
        <v>704</v>
      </c>
      <c r="D33" s="63" t="s">
        <v>729</v>
      </c>
      <c r="E33" s="9" t="s">
        <v>702</v>
      </c>
      <c r="F33" s="7" t="s">
        <v>754</v>
      </c>
      <c r="G33" s="8">
        <v>200000</v>
      </c>
      <c r="H33" s="10"/>
      <c r="I33" s="3"/>
      <c r="J33" s="1"/>
    </row>
    <row r="34" spans="1:10" s="2" customFormat="1" ht="42.75" customHeight="1" x14ac:dyDescent="0.3">
      <c r="A34" s="27">
        <v>29</v>
      </c>
      <c r="B34" s="7" t="s">
        <v>782</v>
      </c>
      <c r="C34" s="50" t="s">
        <v>254</v>
      </c>
      <c r="D34" s="63" t="s">
        <v>730</v>
      </c>
      <c r="E34" s="9" t="s">
        <v>702</v>
      </c>
      <c r="F34" s="7" t="s">
        <v>754</v>
      </c>
      <c r="G34" s="8">
        <v>200000</v>
      </c>
      <c r="H34" s="10"/>
      <c r="I34" s="3"/>
      <c r="J34" s="1"/>
    </row>
    <row r="35" spans="1:10" s="2" customFormat="1" ht="45" customHeight="1" x14ac:dyDescent="0.3">
      <c r="A35" s="27">
        <v>30</v>
      </c>
      <c r="B35" s="7" t="s">
        <v>782</v>
      </c>
      <c r="C35" s="50" t="s">
        <v>87</v>
      </c>
      <c r="D35" s="63" t="s">
        <v>695</v>
      </c>
      <c r="E35" s="9" t="s">
        <v>702</v>
      </c>
      <c r="F35" s="7" t="s">
        <v>754</v>
      </c>
      <c r="G35" s="8">
        <v>1200000</v>
      </c>
      <c r="H35" s="10"/>
      <c r="I35" s="3"/>
      <c r="J35" s="1"/>
    </row>
    <row r="36" spans="1:10" s="2" customFormat="1" ht="45" customHeight="1" x14ac:dyDescent="0.3">
      <c r="A36" s="27">
        <v>31</v>
      </c>
      <c r="B36" s="7" t="s">
        <v>782</v>
      </c>
      <c r="C36" s="50" t="s">
        <v>703</v>
      </c>
      <c r="D36" s="63" t="s">
        <v>696</v>
      </c>
      <c r="E36" s="9" t="s">
        <v>702</v>
      </c>
      <c r="F36" s="7" t="s">
        <v>754</v>
      </c>
      <c r="G36" s="8">
        <v>150000</v>
      </c>
      <c r="H36" s="10"/>
      <c r="I36" s="3"/>
      <c r="J36" s="1"/>
    </row>
    <row r="37" spans="1:10" s="2" customFormat="1" ht="45" customHeight="1" x14ac:dyDescent="0.3">
      <c r="A37" s="27">
        <v>32</v>
      </c>
      <c r="B37" s="7" t="s">
        <v>782</v>
      </c>
      <c r="C37" s="50" t="s">
        <v>87</v>
      </c>
      <c r="D37" s="63" t="s">
        <v>731</v>
      </c>
      <c r="E37" s="9" t="s">
        <v>702</v>
      </c>
      <c r="F37" s="7" t="s">
        <v>754</v>
      </c>
      <c r="G37" s="8">
        <v>200000</v>
      </c>
      <c r="H37" s="10"/>
      <c r="I37" s="3"/>
      <c r="J37" s="1"/>
    </row>
    <row r="38" spans="1:10" s="2" customFormat="1" ht="45" customHeight="1" x14ac:dyDescent="0.3">
      <c r="A38" s="27">
        <v>33</v>
      </c>
      <c r="B38" s="7" t="s">
        <v>782</v>
      </c>
      <c r="C38" s="50" t="s">
        <v>287</v>
      </c>
      <c r="D38" s="63" t="s">
        <v>697</v>
      </c>
      <c r="E38" s="9" t="s">
        <v>702</v>
      </c>
      <c r="F38" s="7" t="s">
        <v>754</v>
      </c>
      <c r="G38" s="8">
        <v>200000</v>
      </c>
      <c r="H38" s="10"/>
      <c r="I38" s="3"/>
      <c r="J38" s="1"/>
    </row>
    <row r="39" spans="1:10" s="2" customFormat="1" ht="45" customHeight="1" x14ac:dyDescent="0.3">
      <c r="A39" s="27">
        <v>34</v>
      </c>
      <c r="B39" s="7" t="s">
        <v>782</v>
      </c>
      <c r="C39" s="50" t="s">
        <v>703</v>
      </c>
      <c r="D39" s="63" t="s">
        <v>698</v>
      </c>
      <c r="E39" s="9" t="s">
        <v>702</v>
      </c>
      <c r="F39" s="7" t="s">
        <v>754</v>
      </c>
      <c r="G39" s="8">
        <v>160000</v>
      </c>
      <c r="H39" s="10"/>
      <c r="I39" s="3"/>
      <c r="J39" s="1"/>
    </row>
    <row r="40" spans="1:10" s="2" customFormat="1" ht="45" customHeight="1" x14ac:dyDescent="0.3">
      <c r="A40" s="27">
        <v>35</v>
      </c>
      <c r="B40" s="7" t="s">
        <v>782</v>
      </c>
      <c r="C40" s="50" t="s">
        <v>318</v>
      </c>
      <c r="D40" s="63" t="s">
        <v>732</v>
      </c>
      <c r="E40" s="9" t="s">
        <v>702</v>
      </c>
      <c r="F40" s="7" t="s">
        <v>754</v>
      </c>
      <c r="G40" s="8">
        <v>200000</v>
      </c>
      <c r="H40" s="10"/>
      <c r="I40" s="3"/>
      <c r="J40" s="1"/>
    </row>
    <row r="41" spans="1:10" s="2" customFormat="1" ht="45" customHeight="1" x14ac:dyDescent="0.3">
      <c r="A41" s="27">
        <v>36</v>
      </c>
      <c r="B41" s="7" t="s">
        <v>782</v>
      </c>
      <c r="C41" s="50" t="s">
        <v>318</v>
      </c>
      <c r="D41" s="63" t="s">
        <v>699</v>
      </c>
      <c r="E41" s="9" t="s">
        <v>702</v>
      </c>
      <c r="F41" s="7" t="s">
        <v>754</v>
      </c>
      <c r="G41" s="8">
        <v>1200000</v>
      </c>
      <c r="H41" s="10"/>
      <c r="I41" s="3"/>
      <c r="J41" s="1"/>
    </row>
    <row r="42" spans="1:10" s="2" customFormat="1" ht="45" customHeight="1" x14ac:dyDescent="0.3">
      <c r="A42" s="27">
        <v>37</v>
      </c>
      <c r="B42" s="7" t="s">
        <v>782</v>
      </c>
      <c r="C42" s="50" t="s">
        <v>254</v>
      </c>
      <c r="D42" s="63" t="s">
        <v>733</v>
      </c>
      <c r="E42" s="9" t="s">
        <v>702</v>
      </c>
      <c r="F42" s="7" t="s">
        <v>754</v>
      </c>
      <c r="G42" s="8">
        <v>1200000</v>
      </c>
      <c r="H42" s="10"/>
      <c r="I42" s="3"/>
      <c r="J42" s="1"/>
    </row>
    <row r="43" spans="1:10" s="2" customFormat="1" ht="45" customHeight="1" x14ac:dyDescent="0.3">
      <c r="A43" s="27">
        <v>38</v>
      </c>
      <c r="B43" s="7" t="s">
        <v>782</v>
      </c>
      <c r="C43" s="50" t="s">
        <v>87</v>
      </c>
      <c r="D43" s="63" t="s">
        <v>734</v>
      </c>
      <c r="E43" s="9" t="s">
        <v>702</v>
      </c>
      <c r="F43" s="7" t="s">
        <v>754</v>
      </c>
      <c r="G43" s="8">
        <v>250000</v>
      </c>
      <c r="H43" s="10"/>
      <c r="I43" s="3"/>
      <c r="J43" s="1"/>
    </row>
    <row r="44" spans="1:10" s="2" customFormat="1" ht="45" customHeight="1" x14ac:dyDescent="0.3">
      <c r="A44" s="27">
        <v>39</v>
      </c>
      <c r="B44" s="7" t="s">
        <v>782</v>
      </c>
      <c r="C44" s="50" t="s">
        <v>254</v>
      </c>
      <c r="D44" s="63" t="s">
        <v>700</v>
      </c>
      <c r="E44" s="9" t="s">
        <v>702</v>
      </c>
      <c r="F44" s="7" t="s">
        <v>754</v>
      </c>
      <c r="G44" s="8">
        <v>200000</v>
      </c>
      <c r="H44" s="10"/>
      <c r="I44" s="3"/>
      <c r="J44" s="1"/>
    </row>
    <row r="45" spans="1:10" s="2" customFormat="1" ht="42.75" customHeight="1" x14ac:dyDescent="0.3">
      <c r="A45" s="27">
        <v>40</v>
      </c>
      <c r="B45" s="7" t="s">
        <v>782</v>
      </c>
      <c r="C45" s="50" t="s">
        <v>287</v>
      </c>
      <c r="D45" s="63" t="s">
        <v>735</v>
      </c>
      <c r="E45" s="9" t="s">
        <v>702</v>
      </c>
      <c r="F45" s="7" t="s">
        <v>754</v>
      </c>
      <c r="G45" s="8">
        <v>250000</v>
      </c>
      <c r="H45" s="10"/>
      <c r="I45" s="3"/>
      <c r="J45" s="1"/>
    </row>
    <row r="46" spans="1:10" s="2" customFormat="1" ht="42.75" customHeight="1" x14ac:dyDescent="0.3">
      <c r="A46" s="27">
        <v>41</v>
      </c>
      <c r="B46" s="7" t="s">
        <v>782</v>
      </c>
      <c r="C46" s="50" t="s">
        <v>215</v>
      </c>
      <c r="D46" s="63" t="s">
        <v>736</v>
      </c>
      <c r="E46" s="9" t="s">
        <v>702</v>
      </c>
      <c r="F46" s="7" t="s">
        <v>754</v>
      </c>
      <c r="G46" s="8">
        <v>1200000</v>
      </c>
      <c r="H46" s="10"/>
      <c r="I46" s="1"/>
      <c r="J46" s="1"/>
    </row>
    <row r="47" spans="1:10" s="2" customFormat="1" ht="45" customHeight="1" x14ac:dyDescent="0.3">
      <c r="A47" s="27">
        <v>42</v>
      </c>
      <c r="B47" s="7" t="s">
        <v>782</v>
      </c>
      <c r="C47" s="50" t="s">
        <v>254</v>
      </c>
      <c r="D47" s="63" t="s">
        <v>737</v>
      </c>
      <c r="E47" s="9" t="s">
        <v>702</v>
      </c>
      <c r="F47" s="7" t="s">
        <v>754</v>
      </c>
      <c r="G47" s="8">
        <v>200000</v>
      </c>
      <c r="H47" s="10"/>
      <c r="I47" s="1"/>
      <c r="J47" s="1"/>
    </row>
    <row r="48" spans="1:10" s="2" customFormat="1" ht="45" customHeight="1" x14ac:dyDescent="0.3">
      <c r="A48" s="27">
        <v>43</v>
      </c>
      <c r="B48" s="7" t="s">
        <v>782</v>
      </c>
      <c r="C48" s="50" t="s">
        <v>254</v>
      </c>
      <c r="D48" s="63" t="s">
        <v>738</v>
      </c>
      <c r="E48" s="9" t="s">
        <v>702</v>
      </c>
      <c r="F48" s="7" t="s">
        <v>754</v>
      </c>
      <c r="G48" s="8">
        <v>200000</v>
      </c>
      <c r="H48" s="10"/>
      <c r="I48" s="1"/>
      <c r="J48" s="1"/>
    </row>
    <row r="49" spans="1:10" s="2" customFormat="1" ht="42.75" customHeight="1" x14ac:dyDescent="0.3">
      <c r="A49" s="27">
        <v>44</v>
      </c>
      <c r="B49" s="7" t="s">
        <v>782</v>
      </c>
      <c r="C49" s="50" t="s">
        <v>259</v>
      </c>
      <c r="D49" s="63" t="s">
        <v>739</v>
      </c>
      <c r="E49" s="9" t="s">
        <v>702</v>
      </c>
      <c r="F49" s="7" t="s">
        <v>754</v>
      </c>
      <c r="G49" s="8">
        <v>200000</v>
      </c>
      <c r="H49" s="10"/>
      <c r="I49" s="1"/>
      <c r="J49" s="1"/>
    </row>
    <row r="50" spans="1:10" s="2" customFormat="1" ht="45" customHeight="1" x14ac:dyDescent="0.3">
      <c r="A50" s="27">
        <v>45</v>
      </c>
      <c r="B50" s="7" t="s">
        <v>782</v>
      </c>
      <c r="C50" s="50" t="s">
        <v>254</v>
      </c>
      <c r="D50" s="63" t="s">
        <v>740</v>
      </c>
      <c r="E50" s="9" t="s">
        <v>702</v>
      </c>
      <c r="F50" s="7" t="s">
        <v>754</v>
      </c>
      <c r="G50" s="8">
        <v>1200000</v>
      </c>
      <c r="H50" s="10"/>
      <c r="I50" s="1"/>
      <c r="J50" s="1"/>
    </row>
    <row r="51" spans="1:10" s="2" customFormat="1" ht="42.75" customHeight="1" x14ac:dyDescent="0.3">
      <c r="A51" s="27">
        <v>46</v>
      </c>
      <c r="B51" s="7" t="s">
        <v>782</v>
      </c>
      <c r="C51" s="50" t="s">
        <v>704</v>
      </c>
      <c r="D51" s="63" t="s">
        <v>701</v>
      </c>
      <c r="E51" s="9" t="s">
        <v>702</v>
      </c>
      <c r="F51" s="7" t="s">
        <v>754</v>
      </c>
      <c r="G51" s="8">
        <v>200000</v>
      </c>
      <c r="H51" s="10"/>
      <c r="I51" s="1"/>
      <c r="J51" s="1"/>
    </row>
    <row r="52" spans="1:10" s="2" customFormat="1" ht="42.75" customHeight="1" x14ac:dyDescent="0.3">
      <c r="A52" s="27">
        <v>47</v>
      </c>
      <c r="B52" s="7" t="s">
        <v>782</v>
      </c>
      <c r="C52" s="50" t="s">
        <v>65</v>
      </c>
      <c r="D52" s="63" t="s">
        <v>741</v>
      </c>
      <c r="E52" s="9" t="s">
        <v>702</v>
      </c>
      <c r="F52" s="7" t="s">
        <v>754</v>
      </c>
      <c r="G52" s="8">
        <v>250000</v>
      </c>
      <c r="H52" s="10"/>
      <c r="I52" s="1"/>
      <c r="J52" s="1"/>
    </row>
    <row r="53" spans="1:10" s="2" customFormat="1" ht="45" customHeight="1" x14ac:dyDescent="0.3">
      <c r="A53" s="27">
        <v>48</v>
      </c>
      <c r="B53" s="7" t="s">
        <v>782</v>
      </c>
      <c r="C53" s="50" t="s">
        <v>65</v>
      </c>
      <c r="D53" s="63" t="s">
        <v>742</v>
      </c>
      <c r="E53" s="9" t="s">
        <v>702</v>
      </c>
      <c r="F53" s="7" t="s">
        <v>754</v>
      </c>
      <c r="G53" s="8">
        <v>250000</v>
      </c>
      <c r="H53" s="10"/>
      <c r="I53" s="1"/>
      <c r="J53" s="1"/>
    </row>
    <row r="54" spans="1:10" s="2" customFormat="1" ht="45" customHeight="1" x14ac:dyDescent="0.3">
      <c r="A54" s="27">
        <v>49</v>
      </c>
      <c r="B54" s="7" t="s">
        <v>782</v>
      </c>
      <c r="C54" s="50" t="s">
        <v>87</v>
      </c>
      <c r="D54" s="63" t="s">
        <v>743</v>
      </c>
      <c r="E54" s="9" t="s">
        <v>702</v>
      </c>
      <c r="F54" s="7" t="s">
        <v>754</v>
      </c>
      <c r="G54" s="8">
        <v>1200000</v>
      </c>
      <c r="H54" s="10"/>
      <c r="I54" s="1"/>
      <c r="J54" s="1"/>
    </row>
    <row r="55" spans="1:10" s="2" customFormat="1" ht="45" customHeight="1" x14ac:dyDescent="0.3">
      <c r="A55" s="27">
        <v>50</v>
      </c>
      <c r="B55" s="7" t="s">
        <v>782</v>
      </c>
      <c r="C55" s="50" t="s">
        <v>254</v>
      </c>
      <c r="D55" s="63" t="s">
        <v>744</v>
      </c>
      <c r="E55" s="9" t="s">
        <v>702</v>
      </c>
      <c r="F55" s="7" t="s">
        <v>754</v>
      </c>
      <c r="G55" s="8">
        <v>1300000</v>
      </c>
      <c r="H55" s="10"/>
      <c r="I55" s="1"/>
      <c r="J55" s="1"/>
    </row>
    <row r="56" spans="1:10" ht="39" customHeight="1" x14ac:dyDescent="0.3">
      <c r="A56" s="103" t="s">
        <v>248</v>
      </c>
      <c r="B56" s="104"/>
      <c r="C56" s="104"/>
      <c r="D56" s="104"/>
      <c r="E56" s="104"/>
      <c r="F56" s="104"/>
      <c r="G56" s="23">
        <f>SUM(G6:G55)</f>
        <v>30460000</v>
      </c>
      <c r="H56" s="26"/>
      <c r="I56" s="21"/>
      <c r="J56" s="21"/>
    </row>
    <row r="57" spans="1:10" ht="33" customHeight="1" x14ac:dyDescent="0.3">
      <c r="A57" s="106" t="s">
        <v>27</v>
      </c>
      <c r="B57" s="106"/>
      <c r="C57" s="106"/>
      <c r="D57" s="106"/>
      <c r="E57" s="106"/>
      <c r="F57" s="106"/>
      <c r="G57" s="106"/>
      <c r="H57" s="106"/>
      <c r="I57" s="21"/>
      <c r="J57" s="21"/>
    </row>
  </sheetData>
  <sheetProtection selectLockedCells="1" selectUnlockedCells="1"/>
  <autoFilter ref="A4:K57" xr:uid="{00000000-0009-0000-0000-000002000000}"/>
  <mergeCells count="4">
    <mergeCell ref="A2:H2"/>
    <mergeCell ref="A5:H5"/>
    <mergeCell ref="A56:F56"/>
    <mergeCell ref="A57:H57"/>
  </mergeCells>
  <phoneticPr fontId="3" type="noConversion"/>
  <printOptions horizontalCentered="1"/>
  <pageMargins left="0.23622047244094491" right="0.23622047244094491" top="0.31496062992125984" bottom="0.62992125984251968" header="0.31496062992125984" footer="0.31496062992125984"/>
  <pageSetup paperSize="9" scale="61" firstPageNumber="0" fitToHeight="0" orientation="portrait" r:id="rId1"/>
  <headerFooter>
    <oddFooter>第 &amp;P 頁，共 &amp;N 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4B3C0-2C12-4EC8-B212-8A4C1AB7BD28}">
  <sheetPr>
    <tabColor rgb="FFFFC000"/>
  </sheetPr>
  <dimension ref="A1:K17"/>
  <sheetViews>
    <sheetView zoomScale="70" zoomScaleNormal="70" zoomScaleSheetLayoutView="70" workbookViewId="0">
      <pane ySplit="4" topLeftCell="A5" activePane="bottomLeft" state="frozen"/>
      <selection activeCell="A198" sqref="A198:H198"/>
      <selection pane="bottomLeft" activeCell="A6" sqref="A6"/>
    </sheetView>
  </sheetViews>
  <sheetFormatPr defaultColWidth="8.44140625" defaultRowHeight="16.2" x14ac:dyDescent="0.3"/>
  <cols>
    <col min="1" max="1" width="6.6640625" style="11" customWidth="1"/>
    <col min="2" max="2" width="21.88671875" style="11" customWidth="1"/>
    <col min="3" max="3" width="17.44140625" style="11" customWidth="1"/>
    <col min="4" max="4" width="19.88671875" style="12" customWidth="1"/>
    <col min="5" max="5" width="37.33203125" style="12" customWidth="1"/>
    <col min="6" max="6" width="13.44140625" style="11" customWidth="1"/>
    <col min="7" max="7" width="21.44140625" style="13" bestFit="1" customWidth="1"/>
    <col min="8" max="8" width="11" style="22" bestFit="1" customWidth="1"/>
    <col min="9" max="9" width="22.109375" style="11" customWidth="1"/>
    <col min="10" max="10" width="24.21875" style="11" customWidth="1"/>
    <col min="11" max="11" width="10.77734375" style="15" bestFit="1" customWidth="1"/>
    <col min="12" max="16384" width="8.44140625" style="15"/>
  </cols>
  <sheetData>
    <row r="1" spans="1:11" ht="19.8" x14ac:dyDescent="0.3">
      <c r="H1" s="14"/>
    </row>
    <row r="2" spans="1:11" ht="52.2" customHeight="1" x14ac:dyDescent="0.3">
      <c r="A2" s="102" t="s">
        <v>577</v>
      </c>
      <c r="B2" s="102"/>
      <c r="C2" s="102"/>
      <c r="D2" s="102"/>
      <c r="E2" s="102"/>
      <c r="F2" s="102"/>
      <c r="G2" s="102"/>
      <c r="H2" s="102"/>
      <c r="I2" s="16"/>
      <c r="J2" s="16"/>
      <c r="K2" s="16"/>
    </row>
    <row r="3" spans="1:11" ht="22.2" x14ac:dyDescent="0.3">
      <c r="A3" s="17"/>
      <c r="B3" s="17"/>
      <c r="F3" s="18"/>
      <c r="H3" s="19" t="s">
        <v>0</v>
      </c>
      <c r="I3" s="16"/>
      <c r="J3" s="16"/>
      <c r="K3" s="16"/>
    </row>
    <row r="4" spans="1:11" s="5" customFormat="1" ht="79.2" x14ac:dyDescent="0.3">
      <c r="A4" s="27" t="s">
        <v>1</v>
      </c>
      <c r="B4" s="27" t="s">
        <v>2</v>
      </c>
      <c r="C4" s="6" t="s">
        <v>21</v>
      </c>
      <c r="D4" s="6" t="s">
        <v>3</v>
      </c>
      <c r="E4" s="6" t="s">
        <v>4</v>
      </c>
      <c r="F4" s="27" t="s">
        <v>5</v>
      </c>
      <c r="G4" s="20" t="s">
        <v>20</v>
      </c>
      <c r="H4" s="27" t="s">
        <v>6</v>
      </c>
      <c r="I4" s="4"/>
      <c r="J4" s="4"/>
    </row>
    <row r="5" spans="1:11" ht="36.75" customHeight="1" x14ac:dyDescent="0.3">
      <c r="A5" s="103" t="s">
        <v>775</v>
      </c>
      <c r="B5" s="104"/>
      <c r="C5" s="104"/>
      <c r="D5" s="104"/>
      <c r="E5" s="104"/>
      <c r="F5" s="104"/>
      <c r="G5" s="104"/>
      <c r="H5" s="105"/>
      <c r="I5" s="21"/>
      <c r="J5" s="21"/>
    </row>
    <row r="6" spans="1:11" s="2" customFormat="1" ht="45" customHeight="1" x14ac:dyDescent="0.3">
      <c r="A6" s="27" t="str">
        <f>IF(B6="","",COUNTA($B$5:B6))</f>
        <v/>
      </c>
      <c r="B6" s="7"/>
      <c r="C6" s="24"/>
      <c r="D6" s="7"/>
      <c r="E6" s="9"/>
      <c r="F6" s="24"/>
      <c r="G6" s="25"/>
      <c r="H6" s="10"/>
      <c r="I6" s="3"/>
      <c r="J6" s="1"/>
    </row>
    <row r="7" spans="1:11" s="2" customFormat="1" ht="45" customHeight="1" x14ac:dyDescent="0.3">
      <c r="A7" s="27" t="str">
        <f>IF(B7="","",COUNTA($B$5:B7))</f>
        <v/>
      </c>
      <c r="B7" s="7"/>
      <c r="C7" s="24"/>
      <c r="D7" s="7"/>
      <c r="E7" s="9"/>
      <c r="F7" s="24"/>
      <c r="G7" s="25"/>
      <c r="H7" s="10"/>
      <c r="I7" s="3"/>
      <c r="J7" s="1"/>
    </row>
    <row r="8" spans="1:11" s="2" customFormat="1" ht="45" customHeight="1" x14ac:dyDescent="0.3">
      <c r="A8" s="27" t="str">
        <f>IF(B8="","",COUNTA($B$5:B8))</f>
        <v/>
      </c>
      <c r="B8" s="7"/>
      <c r="C8" s="24"/>
      <c r="D8" s="7"/>
      <c r="E8" s="9"/>
      <c r="F8" s="24"/>
      <c r="G8" s="25"/>
      <c r="H8" s="10"/>
      <c r="I8" s="1"/>
      <c r="J8" s="1"/>
    </row>
    <row r="9" spans="1:11" s="2" customFormat="1" ht="45" customHeight="1" x14ac:dyDescent="0.3">
      <c r="A9" s="27" t="str">
        <f>IF(B9="","",COUNTA($B$5:B9))</f>
        <v/>
      </c>
      <c r="B9" s="7"/>
      <c r="C9" s="24"/>
      <c r="D9" s="7"/>
      <c r="E9" s="9"/>
      <c r="F9" s="24"/>
      <c r="G9" s="25"/>
      <c r="H9" s="10"/>
      <c r="I9" s="1"/>
      <c r="J9" s="1"/>
    </row>
    <row r="10" spans="1:11" s="2" customFormat="1" ht="45" customHeight="1" x14ac:dyDescent="0.3">
      <c r="A10" s="27" t="str">
        <f>IF(B10="","",COUNTA($B$5:B10))</f>
        <v/>
      </c>
      <c r="B10" s="7"/>
      <c r="C10" s="24"/>
      <c r="D10" s="7"/>
      <c r="E10" s="9"/>
      <c r="F10" s="24"/>
      <c r="G10" s="25"/>
      <c r="H10" s="10"/>
      <c r="I10" s="1"/>
      <c r="J10" s="1"/>
    </row>
    <row r="11" spans="1:11" s="2" customFormat="1" ht="45" customHeight="1" x14ac:dyDescent="0.3">
      <c r="A11" s="27" t="str">
        <f>IF(B11="","",COUNTA($B$5:B11))</f>
        <v/>
      </c>
      <c r="B11" s="7"/>
      <c r="C11" s="24"/>
      <c r="D11" s="7"/>
      <c r="E11" s="9"/>
      <c r="F11" s="24"/>
      <c r="G11" s="25"/>
      <c r="H11" s="10"/>
      <c r="I11" s="1"/>
      <c r="J11" s="1"/>
    </row>
    <row r="12" spans="1:11" s="2" customFormat="1" ht="45" customHeight="1" x14ac:dyDescent="0.3">
      <c r="A12" s="27" t="str">
        <f>IF(B12="","",COUNTA($B$5:B12))</f>
        <v/>
      </c>
      <c r="B12" s="7"/>
      <c r="C12" s="24"/>
      <c r="D12" s="7"/>
      <c r="E12" s="9"/>
      <c r="F12" s="24"/>
      <c r="G12" s="25"/>
      <c r="H12" s="10"/>
      <c r="I12" s="1"/>
      <c r="J12" s="1"/>
    </row>
    <row r="13" spans="1:11" s="2" customFormat="1" ht="45" customHeight="1" x14ac:dyDescent="0.3">
      <c r="A13" s="27" t="str">
        <f>IF(B13="","",COUNTA($B$5:B13))</f>
        <v/>
      </c>
      <c r="B13" s="7"/>
      <c r="C13" s="24"/>
      <c r="D13" s="7"/>
      <c r="E13" s="9"/>
      <c r="F13" s="24"/>
      <c r="G13" s="25"/>
      <c r="H13" s="10"/>
      <c r="I13" s="1"/>
      <c r="J13" s="1"/>
    </row>
    <row r="14" spans="1:11" s="2" customFormat="1" ht="45" customHeight="1" x14ac:dyDescent="0.3">
      <c r="A14" s="27" t="str">
        <f>IF(B14="","",COUNTA($B$5:B14))</f>
        <v/>
      </c>
      <c r="B14" s="7"/>
      <c r="C14" s="24"/>
      <c r="D14" s="7"/>
      <c r="E14" s="9"/>
      <c r="F14" s="24"/>
      <c r="G14" s="25"/>
      <c r="H14" s="10"/>
      <c r="I14" s="1"/>
      <c r="J14" s="1"/>
    </row>
    <row r="15" spans="1:11" s="2" customFormat="1" ht="45" customHeight="1" x14ac:dyDescent="0.3">
      <c r="A15" s="27" t="str">
        <f>IF(B15="","",COUNTA($B$5:B15))</f>
        <v/>
      </c>
      <c r="B15" s="7"/>
      <c r="C15" s="24"/>
      <c r="D15" s="7"/>
      <c r="E15" s="9"/>
      <c r="F15" s="24"/>
      <c r="G15" s="25"/>
      <c r="H15" s="10"/>
      <c r="I15" s="1"/>
      <c r="J15" s="1"/>
    </row>
    <row r="16" spans="1:11" ht="39" customHeight="1" x14ac:dyDescent="0.3">
      <c r="A16" s="103" t="s">
        <v>37</v>
      </c>
      <c r="B16" s="104"/>
      <c r="C16" s="104"/>
      <c r="D16" s="104"/>
      <c r="E16" s="104"/>
      <c r="F16" s="104"/>
      <c r="G16" s="23">
        <f>SUM(G6:G15)</f>
        <v>0</v>
      </c>
      <c r="H16" s="26"/>
      <c r="I16" s="21"/>
      <c r="J16" s="21"/>
    </row>
    <row r="17" spans="1:10" ht="33" customHeight="1" x14ac:dyDescent="0.3">
      <c r="A17" s="106" t="s">
        <v>27</v>
      </c>
      <c r="B17" s="106"/>
      <c r="C17" s="106"/>
      <c r="D17" s="106"/>
      <c r="E17" s="106"/>
      <c r="F17" s="106"/>
      <c r="G17" s="106"/>
      <c r="H17" s="106"/>
      <c r="I17" s="21"/>
      <c r="J17" s="21"/>
    </row>
  </sheetData>
  <sheetProtection selectLockedCells="1" selectUnlockedCells="1"/>
  <autoFilter ref="A4:K17" xr:uid="{00000000-0009-0000-0000-000002000000}"/>
  <mergeCells count="4">
    <mergeCell ref="A2:H2"/>
    <mergeCell ref="A5:H5"/>
    <mergeCell ref="A16:F16"/>
    <mergeCell ref="A17:H17"/>
  </mergeCells>
  <phoneticPr fontId="3" type="noConversion"/>
  <printOptions horizontalCentered="1"/>
  <pageMargins left="0.23622047244094491" right="0.23622047244094491" top="0.31496062992125984" bottom="0.62992125984251968" header="0.31496062992125984" footer="0.31496062992125984"/>
  <pageSetup paperSize="9" scale="61" firstPageNumber="0" fitToHeight="0" orientation="portrait" r:id="rId1"/>
  <headerFooter>
    <oddFooter>第 &amp;P 頁，共 &amp;N 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tabColor rgb="FFFFC000"/>
  </sheetPr>
  <dimension ref="A1:K17"/>
  <sheetViews>
    <sheetView zoomScale="70" zoomScaleNormal="70" zoomScaleSheetLayoutView="70" workbookViewId="0">
      <pane ySplit="4" topLeftCell="A5" activePane="bottomLeft" state="frozen"/>
      <selection activeCell="A198" sqref="A198:H198"/>
      <selection pane="bottomLeft" activeCell="E6" sqref="E6"/>
    </sheetView>
  </sheetViews>
  <sheetFormatPr defaultColWidth="8.44140625" defaultRowHeight="16.2" x14ac:dyDescent="0.3"/>
  <cols>
    <col min="1" max="1" width="6.6640625" style="11" customWidth="1"/>
    <col min="2" max="2" width="21.88671875" style="11" customWidth="1"/>
    <col min="3" max="3" width="17.44140625" style="11" customWidth="1"/>
    <col min="4" max="4" width="19.88671875" style="12" customWidth="1"/>
    <col min="5" max="5" width="37.33203125" style="12" customWidth="1"/>
    <col min="6" max="6" width="13.44140625" style="11" customWidth="1"/>
    <col min="7" max="7" width="21.44140625" style="13" bestFit="1" customWidth="1"/>
    <col min="8" max="8" width="11" style="22" bestFit="1" customWidth="1"/>
    <col min="9" max="9" width="22.109375" style="11" customWidth="1"/>
    <col min="10" max="10" width="24.21875" style="11" customWidth="1"/>
    <col min="11" max="11" width="10.77734375" style="15" bestFit="1" customWidth="1"/>
    <col min="12" max="16384" width="8.44140625" style="15"/>
  </cols>
  <sheetData>
    <row r="1" spans="1:11" ht="19.8" x14ac:dyDescent="0.3">
      <c r="H1" s="14"/>
    </row>
    <row r="2" spans="1:11" ht="52.2" customHeight="1" x14ac:dyDescent="0.3">
      <c r="A2" s="102" t="s">
        <v>246</v>
      </c>
      <c r="B2" s="102"/>
      <c r="C2" s="102"/>
      <c r="D2" s="102"/>
      <c r="E2" s="102"/>
      <c r="F2" s="102"/>
      <c r="G2" s="102"/>
      <c r="H2" s="102"/>
      <c r="I2" s="16"/>
      <c r="J2" s="16"/>
      <c r="K2" s="16"/>
    </row>
    <row r="3" spans="1:11" ht="22.2" x14ac:dyDescent="0.3">
      <c r="A3" s="17"/>
      <c r="B3" s="17"/>
      <c r="F3" s="18"/>
      <c r="H3" s="19" t="s">
        <v>0</v>
      </c>
      <c r="I3" s="16"/>
      <c r="J3" s="16"/>
      <c r="K3" s="16"/>
    </row>
    <row r="4" spans="1:11" s="5" customFormat="1" ht="79.2" x14ac:dyDescent="0.3">
      <c r="A4" s="27" t="s">
        <v>1</v>
      </c>
      <c r="B4" s="27" t="s">
        <v>2</v>
      </c>
      <c r="C4" s="6" t="s">
        <v>21</v>
      </c>
      <c r="D4" s="6" t="s">
        <v>3</v>
      </c>
      <c r="E4" s="6" t="s">
        <v>4</v>
      </c>
      <c r="F4" s="27" t="s">
        <v>5</v>
      </c>
      <c r="G4" s="20" t="s">
        <v>20</v>
      </c>
      <c r="H4" s="27" t="s">
        <v>6</v>
      </c>
      <c r="I4" s="4"/>
      <c r="J4" s="4"/>
    </row>
    <row r="5" spans="1:11" ht="36.75" customHeight="1" x14ac:dyDescent="0.3">
      <c r="A5" s="103" t="s">
        <v>26</v>
      </c>
      <c r="B5" s="104"/>
      <c r="C5" s="104"/>
      <c r="D5" s="104"/>
      <c r="E5" s="104"/>
      <c r="F5" s="104"/>
      <c r="G5" s="104"/>
      <c r="H5" s="105"/>
      <c r="I5" s="21"/>
      <c r="J5" s="21"/>
    </row>
    <row r="6" spans="1:11" s="2" customFormat="1" ht="45" customHeight="1" x14ac:dyDescent="0.3">
      <c r="A6" s="27" t="str">
        <f>IF(B6="","",COUNTA($B$5:B6))</f>
        <v/>
      </c>
      <c r="B6" s="7"/>
      <c r="C6" s="24"/>
      <c r="D6" s="7"/>
      <c r="E6" s="9"/>
      <c r="F6" s="24"/>
      <c r="G6" s="25"/>
      <c r="H6" s="10"/>
      <c r="I6" s="3"/>
      <c r="J6" s="1"/>
    </row>
    <row r="7" spans="1:11" s="2" customFormat="1" ht="45" customHeight="1" x14ac:dyDescent="0.3">
      <c r="A7" s="27" t="str">
        <f>IF(B7="","",COUNTA($B$5:B7))</f>
        <v/>
      </c>
      <c r="B7" s="7"/>
      <c r="C7" s="24"/>
      <c r="D7" s="7"/>
      <c r="E7" s="9"/>
      <c r="F7" s="24"/>
      <c r="G7" s="25"/>
      <c r="H7" s="10"/>
      <c r="I7" s="3"/>
      <c r="J7" s="1"/>
    </row>
    <row r="8" spans="1:11" s="2" customFormat="1" ht="45" customHeight="1" x14ac:dyDescent="0.3">
      <c r="A8" s="27" t="str">
        <f>IF(B8="","",COUNTA($B$5:B8))</f>
        <v/>
      </c>
      <c r="B8" s="7"/>
      <c r="C8" s="24"/>
      <c r="D8" s="7"/>
      <c r="E8" s="9"/>
      <c r="F8" s="24"/>
      <c r="G8" s="25"/>
      <c r="H8" s="10"/>
      <c r="I8" s="1"/>
      <c r="J8" s="1"/>
    </row>
    <row r="9" spans="1:11" s="2" customFormat="1" ht="45" customHeight="1" x14ac:dyDescent="0.3">
      <c r="A9" s="27" t="str">
        <f>IF(B9="","",COUNTA($B$5:B9))</f>
        <v/>
      </c>
      <c r="B9" s="7"/>
      <c r="C9" s="24"/>
      <c r="D9" s="7"/>
      <c r="E9" s="9"/>
      <c r="F9" s="24"/>
      <c r="G9" s="25"/>
      <c r="H9" s="10"/>
      <c r="I9" s="1"/>
      <c r="J9" s="1"/>
    </row>
    <row r="10" spans="1:11" s="2" customFormat="1" ht="45" customHeight="1" x14ac:dyDescent="0.3">
      <c r="A10" s="27" t="str">
        <f>IF(B10="","",COUNTA($B$5:B10))</f>
        <v/>
      </c>
      <c r="B10" s="7"/>
      <c r="C10" s="24"/>
      <c r="D10" s="7"/>
      <c r="E10" s="9"/>
      <c r="F10" s="24"/>
      <c r="G10" s="25"/>
      <c r="H10" s="10"/>
      <c r="I10" s="1"/>
      <c r="J10" s="1"/>
    </row>
    <row r="11" spans="1:11" s="2" customFormat="1" ht="45" customHeight="1" x14ac:dyDescent="0.3">
      <c r="A11" s="27" t="str">
        <f>IF(B11="","",COUNTA($B$5:B11))</f>
        <v/>
      </c>
      <c r="B11" s="7"/>
      <c r="C11" s="24"/>
      <c r="D11" s="7"/>
      <c r="E11" s="9"/>
      <c r="F11" s="24"/>
      <c r="G11" s="25"/>
      <c r="H11" s="10"/>
      <c r="I11" s="1"/>
      <c r="J11" s="1"/>
    </row>
    <row r="12" spans="1:11" s="2" customFormat="1" ht="45" customHeight="1" x14ac:dyDescent="0.3">
      <c r="A12" s="27" t="str">
        <f>IF(B12="","",COUNTA($B$5:B12))</f>
        <v/>
      </c>
      <c r="B12" s="7"/>
      <c r="C12" s="24"/>
      <c r="D12" s="7"/>
      <c r="E12" s="9"/>
      <c r="F12" s="24"/>
      <c r="G12" s="25"/>
      <c r="H12" s="10"/>
      <c r="I12" s="1"/>
      <c r="J12" s="1"/>
    </row>
    <row r="13" spans="1:11" s="2" customFormat="1" ht="45" customHeight="1" x14ac:dyDescent="0.3">
      <c r="A13" s="27" t="str">
        <f>IF(B13="","",COUNTA($B$5:B13))</f>
        <v/>
      </c>
      <c r="B13" s="7"/>
      <c r="C13" s="24"/>
      <c r="D13" s="7"/>
      <c r="E13" s="9"/>
      <c r="F13" s="24"/>
      <c r="G13" s="25"/>
      <c r="H13" s="10"/>
      <c r="I13" s="1"/>
      <c r="J13" s="1"/>
    </row>
    <row r="14" spans="1:11" s="2" customFormat="1" ht="45" customHeight="1" x14ac:dyDescent="0.3">
      <c r="A14" s="27" t="str">
        <f>IF(B14="","",COUNTA($B$5:B14))</f>
        <v/>
      </c>
      <c r="B14" s="7"/>
      <c r="C14" s="24"/>
      <c r="D14" s="7"/>
      <c r="E14" s="9"/>
      <c r="F14" s="24"/>
      <c r="G14" s="25"/>
      <c r="H14" s="10"/>
      <c r="I14" s="1"/>
      <c r="J14" s="1"/>
    </row>
    <row r="15" spans="1:11" s="2" customFormat="1" ht="45" customHeight="1" x14ac:dyDescent="0.3">
      <c r="A15" s="27" t="str">
        <f>IF(B15="","",COUNTA($B$5:B15))</f>
        <v/>
      </c>
      <c r="B15" s="7"/>
      <c r="C15" s="24"/>
      <c r="D15" s="7"/>
      <c r="E15" s="9"/>
      <c r="F15" s="24"/>
      <c r="G15" s="25"/>
      <c r="H15" s="10"/>
      <c r="I15" s="1"/>
      <c r="J15" s="1"/>
    </row>
    <row r="16" spans="1:11" ht="39" customHeight="1" x14ac:dyDescent="0.3">
      <c r="A16" s="103" t="s">
        <v>37</v>
      </c>
      <c r="B16" s="104"/>
      <c r="C16" s="104"/>
      <c r="D16" s="104"/>
      <c r="E16" s="104"/>
      <c r="F16" s="104"/>
      <c r="G16" s="23">
        <f>SUM(G6:G15)</f>
        <v>0</v>
      </c>
      <c r="H16" s="26"/>
      <c r="I16" s="21"/>
      <c r="J16" s="21"/>
    </row>
    <row r="17" spans="1:10" ht="33" customHeight="1" x14ac:dyDescent="0.3">
      <c r="A17" s="106" t="s">
        <v>27</v>
      </c>
      <c r="B17" s="106"/>
      <c r="C17" s="106"/>
      <c r="D17" s="106"/>
      <c r="E17" s="106"/>
      <c r="F17" s="106"/>
      <c r="G17" s="106"/>
      <c r="H17" s="106"/>
      <c r="I17" s="21"/>
      <c r="J17" s="21"/>
    </row>
  </sheetData>
  <sheetProtection selectLockedCells="1" selectUnlockedCells="1"/>
  <autoFilter ref="A4:K17" xr:uid="{00000000-0009-0000-0000-000002000000}"/>
  <mergeCells count="4">
    <mergeCell ref="A2:H2"/>
    <mergeCell ref="A5:H5"/>
    <mergeCell ref="A16:F16"/>
    <mergeCell ref="A17:H17"/>
  </mergeCells>
  <phoneticPr fontId="3" type="noConversion"/>
  <printOptions horizontalCentered="1"/>
  <pageMargins left="0.23622047244094491" right="0.23622047244094491" top="0.31496062992125984" bottom="0.62992125984251968" header="0.31496062992125984" footer="0.31496062992125984"/>
  <pageSetup paperSize="9" scale="61" firstPageNumber="0" fitToHeight="0" orientation="portrait" r:id="rId1"/>
  <headerFooter>
    <oddFooter>第 &amp;P 頁，共 &amp;N 頁</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750D6-0F30-4853-80B6-1F227406A919}">
  <sheetPr codeName="工作表6">
    <tabColor rgb="FFFFC000"/>
  </sheetPr>
  <dimension ref="A1:K17"/>
  <sheetViews>
    <sheetView zoomScale="70" zoomScaleNormal="70" zoomScaleSheetLayoutView="70" workbookViewId="0">
      <pane ySplit="4" topLeftCell="A5" activePane="bottomLeft" state="frozen"/>
      <selection activeCell="A198" sqref="A198:H198"/>
      <selection pane="bottomLeft" activeCell="A17" sqref="A17:H17"/>
    </sheetView>
  </sheetViews>
  <sheetFormatPr defaultColWidth="8.44140625" defaultRowHeight="16.2" x14ac:dyDescent="0.3"/>
  <cols>
    <col min="1" max="1" width="6.6640625" style="11" customWidth="1"/>
    <col min="2" max="2" width="21.88671875" style="11" customWidth="1"/>
    <col min="3" max="3" width="17.44140625" style="11" customWidth="1"/>
    <col min="4" max="4" width="19.88671875" style="12" customWidth="1"/>
    <col min="5" max="5" width="37.33203125" style="12" customWidth="1"/>
    <col min="6" max="6" width="13.44140625" style="11" customWidth="1"/>
    <col min="7" max="7" width="21.44140625" style="13" bestFit="1" customWidth="1"/>
    <col min="8" max="8" width="11" style="22" bestFit="1" customWidth="1"/>
    <col min="9" max="9" width="22.109375" style="11" customWidth="1"/>
    <col min="10" max="10" width="24.21875" style="11" customWidth="1"/>
    <col min="11" max="11" width="10.77734375" style="15" bestFit="1" customWidth="1"/>
    <col min="12" max="16384" width="8.44140625" style="15"/>
  </cols>
  <sheetData>
    <row r="1" spans="1:11" ht="19.8" x14ac:dyDescent="0.3">
      <c r="H1" s="14"/>
    </row>
    <row r="2" spans="1:11" ht="52.2" customHeight="1" x14ac:dyDescent="0.3">
      <c r="A2" s="102" t="s">
        <v>246</v>
      </c>
      <c r="B2" s="102"/>
      <c r="C2" s="102"/>
      <c r="D2" s="102"/>
      <c r="E2" s="102"/>
      <c r="F2" s="102"/>
      <c r="G2" s="102"/>
      <c r="H2" s="102"/>
      <c r="I2" s="16"/>
      <c r="J2" s="16"/>
      <c r="K2" s="16"/>
    </row>
    <row r="3" spans="1:11" ht="22.2" x14ac:dyDescent="0.3">
      <c r="A3" s="17"/>
      <c r="B3" s="17"/>
      <c r="F3" s="18"/>
      <c r="H3" s="19" t="s">
        <v>0</v>
      </c>
      <c r="I3" s="16"/>
      <c r="J3" s="16"/>
      <c r="K3" s="16"/>
    </row>
    <row r="4" spans="1:11" s="5" customFormat="1" ht="79.2" x14ac:dyDescent="0.3">
      <c r="A4" s="27" t="s">
        <v>1</v>
      </c>
      <c r="B4" s="27" t="s">
        <v>2</v>
      </c>
      <c r="C4" s="6" t="s">
        <v>21</v>
      </c>
      <c r="D4" s="6" t="s">
        <v>3</v>
      </c>
      <c r="E4" s="6" t="s">
        <v>4</v>
      </c>
      <c r="F4" s="27" t="s">
        <v>5</v>
      </c>
      <c r="G4" s="20" t="s">
        <v>20</v>
      </c>
      <c r="H4" s="27" t="s">
        <v>6</v>
      </c>
      <c r="I4" s="4"/>
      <c r="J4" s="4"/>
    </row>
    <row r="5" spans="1:11" ht="36.75" customHeight="1" x14ac:dyDescent="0.3">
      <c r="A5" s="103" t="s">
        <v>247</v>
      </c>
      <c r="B5" s="104"/>
      <c r="C5" s="104"/>
      <c r="D5" s="104"/>
      <c r="E5" s="104"/>
      <c r="F5" s="104"/>
      <c r="G5" s="104"/>
      <c r="H5" s="105"/>
      <c r="I5" s="21"/>
      <c r="J5" s="21"/>
    </row>
    <row r="6" spans="1:11" s="2" customFormat="1" ht="45" customHeight="1" x14ac:dyDescent="0.3">
      <c r="A6" s="27" t="str">
        <f>IF(B6="","",COUNTA($B$5:B6))</f>
        <v/>
      </c>
      <c r="B6" s="7"/>
      <c r="C6" s="24"/>
      <c r="D6" s="7"/>
      <c r="E6" s="9"/>
      <c r="F6" s="24"/>
      <c r="G6" s="25"/>
      <c r="H6" s="10"/>
      <c r="I6" s="3"/>
      <c r="J6" s="1"/>
    </row>
    <row r="7" spans="1:11" s="2" customFormat="1" ht="45" customHeight="1" x14ac:dyDescent="0.3">
      <c r="A7" s="27" t="str">
        <f>IF(B7="","",COUNTA($B$5:B7))</f>
        <v/>
      </c>
      <c r="B7" s="7"/>
      <c r="C7" s="24"/>
      <c r="D7" s="7"/>
      <c r="E7" s="9"/>
      <c r="F7" s="24"/>
      <c r="G7" s="25"/>
      <c r="H7" s="10"/>
      <c r="I7" s="3"/>
      <c r="J7" s="1"/>
    </row>
    <row r="8" spans="1:11" s="2" customFormat="1" ht="45" customHeight="1" x14ac:dyDescent="0.3">
      <c r="A8" s="27" t="str">
        <f>IF(B8="","",COUNTA($B$5:B8))</f>
        <v/>
      </c>
      <c r="B8" s="7"/>
      <c r="C8" s="24"/>
      <c r="D8" s="7"/>
      <c r="E8" s="9"/>
      <c r="F8" s="24"/>
      <c r="G8" s="25"/>
      <c r="H8" s="10"/>
      <c r="I8" s="1"/>
      <c r="J8" s="1"/>
    </row>
    <row r="9" spans="1:11" s="2" customFormat="1" ht="45" customHeight="1" x14ac:dyDescent="0.3">
      <c r="A9" s="27" t="str">
        <f>IF(B9="","",COUNTA($B$5:B9))</f>
        <v/>
      </c>
      <c r="B9" s="7"/>
      <c r="C9" s="24"/>
      <c r="D9" s="7"/>
      <c r="E9" s="9"/>
      <c r="F9" s="24"/>
      <c r="G9" s="25"/>
      <c r="H9" s="10"/>
      <c r="I9" s="1"/>
      <c r="J9" s="1"/>
    </row>
    <row r="10" spans="1:11" s="2" customFormat="1" ht="45" customHeight="1" x14ac:dyDescent="0.3">
      <c r="A10" s="27" t="str">
        <f>IF(B10="","",COUNTA($B$5:B10))</f>
        <v/>
      </c>
      <c r="B10" s="7"/>
      <c r="C10" s="24"/>
      <c r="D10" s="7"/>
      <c r="E10" s="9"/>
      <c r="F10" s="24"/>
      <c r="G10" s="25"/>
      <c r="H10" s="10"/>
      <c r="I10" s="1"/>
      <c r="J10" s="1"/>
    </row>
    <row r="11" spans="1:11" s="2" customFormat="1" ht="45" customHeight="1" x14ac:dyDescent="0.3">
      <c r="A11" s="27" t="str">
        <f>IF(B11="","",COUNTA($B$5:B11))</f>
        <v/>
      </c>
      <c r="B11" s="7"/>
      <c r="C11" s="24"/>
      <c r="D11" s="7"/>
      <c r="E11" s="9"/>
      <c r="F11" s="24"/>
      <c r="G11" s="25"/>
      <c r="H11" s="10"/>
      <c r="I11" s="1"/>
      <c r="J11" s="1"/>
    </row>
    <row r="12" spans="1:11" s="2" customFormat="1" ht="45" customHeight="1" x14ac:dyDescent="0.3">
      <c r="A12" s="27" t="str">
        <f>IF(B12="","",COUNTA($B$5:B12))</f>
        <v/>
      </c>
      <c r="B12" s="7"/>
      <c r="C12" s="24"/>
      <c r="D12" s="7"/>
      <c r="E12" s="9"/>
      <c r="F12" s="24"/>
      <c r="G12" s="25"/>
      <c r="H12" s="10"/>
      <c r="I12" s="1"/>
      <c r="J12" s="1"/>
    </row>
    <row r="13" spans="1:11" s="2" customFormat="1" ht="45" customHeight="1" x14ac:dyDescent="0.3">
      <c r="A13" s="27" t="str">
        <f>IF(B13="","",COUNTA($B$5:B13))</f>
        <v/>
      </c>
      <c r="B13" s="7"/>
      <c r="C13" s="24"/>
      <c r="D13" s="7"/>
      <c r="E13" s="9"/>
      <c r="F13" s="24"/>
      <c r="G13" s="25"/>
      <c r="H13" s="10"/>
      <c r="I13" s="1"/>
      <c r="J13" s="1"/>
    </row>
    <row r="14" spans="1:11" s="2" customFormat="1" ht="45" customHeight="1" x14ac:dyDescent="0.3">
      <c r="A14" s="27" t="str">
        <f>IF(B14="","",COUNTA($B$5:B14))</f>
        <v/>
      </c>
      <c r="B14" s="7"/>
      <c r="C14" s="24"/>
      <c r="D14" s="7"/>
      <c r="E14" s="9"/>
      <c r="F14" s="24"/>
      <c r="G14" s="25"/>
      <c r="H14" s="10"/>
      <c r="I14" s="1"/>
      <c r="J14" s="1"/>
    </row>
    <row r="15" spans="1:11" s="2" customFormat="1" ht="45" customHeight="1" x14ac:dyDescent="0.3">
      <c r="A15" s="27" t="str">
        <f>IF(B15="","",COUNTA($B$5:B15))</f>
        <v/>
      </c>
      <c r="B15" s="7"/>
      <c r="C15" s="24"/>
      <c r="D15" s="7"/>
      <c r="E15" s="9"/>
      <c r="F15" s="24"/>
      <c r="G15" s="25"/>
      <c r="H15" s="10"/>
      <c r="I15" s="1"/>
      <c r="J15" s="1"/>
    </row>
    <row r="16" spans="1:11" ht="39" customHeight="1" x14ac:dyDescent="0.3">
      <c r="A16" s="103" t="s">
        <v>248</v>
      </c>
      <c r="B16" s="104"/>
      <c r="C16" s="104"/>
      <c r="D16" s="104"/>
      <c r="E16" s="104"/>
      <c r="F16" s="104"/>
      <c r="G16" s="23">
        <f>SUM(G6:G15)</f>
        <v>0</v>
      </c>
      <c r="H16" s="26"/>
      <c r="I16" s="21"/>
      <c r="J16" s="21"/>
    </row>
    <row r="17" spans="1:10" ht="33" customHeight="1" x14ac:dyDescent="0.3">
      <c r="A17" s="106" t="s">
        <v>27</v>
      </c>
      <c r="B17" s="106"/>
      <c r="C17" s="106"/>
      <c r="D17" s="106"/>
      <c r="E17" s="106"/>
      <c r="F17" s="106"/>
      <c r="G17" s="106"/>
      <c r="H17" s="106"/>
      <c r="I17" s="21"/>
      <c r="J17" s="21"/>
    </row>
  </sheetData>
  <sheetProtection selectLockedCells="1" selectUnlockedCells="1"/>
  <autoFilter ref="A4:K17" xr:uid="{00000000-0009-0000-0000-000002000000}"/>
  <mergeCells count="4">
    <mergeCell ref="A2:H2"/>
    <mergeCell ref="A5:H5"/>
    <mergeCell ref="A16:F16"/>
    <mergeCell ref="A17:H17"/>
  </mergeCells>
  <phoneticPr fontId="3" type="noConversion"/>
  <printOptions horizontalCentered="1"/>
  <pageMargins left="0.23622047244094491" right="0.23622047244094491" top="0.31496062992125984" bottom="0.62992125984251968" header="0.31496062992125984" footer="0.31496062992125984"/>
  <pageSetup paperSize="9" scale="61" firstPageNumber="0" fitToHeight="0" orientation="portrait" r:id="rId1"/>
  <headerFooter>
    <oddFooter>第 &amp;P 頁，共 &amp;N 頁</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4">
    <pageSetUpPr fitToPage="1"/>
  </sheetPr>
  <dimension ref="A1:E8"/>
  <sheetViews>
    <sheetView workbookViewId="0">
      <selection activeCell="D7" sqref="D7"/>
    </sheetView>
  </sheetViews>
  <sheetFormatPr defaultRowHeight="16.2" x14ac:dyDescent="0.3"/>
  <cols>
    <col min="1" max="1" width="21" customWidth="1"/>
    <col min="2" max="2" width="21.44140625" style="33" customWidth="1"/>
    <col min="3" max="4" width="20.109375" style="33" customWidth="1"/>
    <col min="5" max="5" width="21.44140625" customWidth="1"/>
  </cols>
  <sheetData>
    <row r="1" spans="1:5" ht="19.8" x14ac:dyDescent="0.3">
      <c r="A1" s="109" t="s">
        <v>28</v>
      </c>
      <c r="B1" s="109"/>
      <c r="C1" s="109"/>
      <c r="D1" s="109"/>
      <c r="E1" s="109"/>
    </row>
    <row r="2" spans="1:5" s="32" customFormat="1" ht="19.8" x14ac:dyDescent="0.3">
      <c r="A2" s="34" t="s">
        <v>32</v>
      </c>
      <c r="B2" s="35" t="s">
        <v>33</v>
      </c>
      <c r="C2" s="35" t="s">
        <v>34</v>
      </c>
      <c r="D2" s="35" t="s">
        <v>35</v>
      </c>
      <c r="E2" s="34" t="s">
        <v>29</v>
      </c>
    </row>
    <row r="3" spans="1:5" ht="19.8" x14ac:dyDescent="0.3">
      <c r="A3" s="36" t="s">
        <v>19</v>
      </c>
      <c r="B3" s="40" t="e">
        <f>SUMIF('第3季(單位)'!#REF!,統計!A3,'第3季(單位)'!#REF!)+'第3季(單位)'!#REF!+'第3季(單位)'!#REF!+'第3季(單位)'!#REF!+'第3季(單位)'!#REF!+'第3季(單位)'!#REF!+'第3季(單位)'!#REF!+'第3季(單位)'!#REF!+'第3季(單位)'!#REF!+'第3季(單位)'!#REF!+'第3季(單位)'!#REF!</f>
        <v>#REF!</v>
      </c>
      <c r="C3" s="40">
        <f>SUMIF('第3季(前瞻)'!B6:B16,統計!A3,'第3季(前瞻)'!G6:G16)</f>
        <v>0</v>
      </c>
      <c r="D3" s="37"/>
      <c r="E3" s="40" t="e">
        <f>B3+C3+D3</f>
        <v>#REF!</v>
      </c>
    </row>
    <row r="4" spans="1:5" ht="19.8" x14ac:dyDescent="0.3">
      <c r="A4" s="36" t="s">
        <v>30</v>
      </c>
      <c r="B4" s="40">
        <f>SUMIF('第3季(單位)'!B387:B387,統計!A4,'第3季(單位)'!G387:G387)</f>
        <v>0</v>
      </c>
      <c r="C4" s="40">
        <f>SUMIF('第3季(前瞻)'!B7:B105,統計!A4,'第3季(前瞻)'!G7:G105)</f>
        <v>0</v>
      </c>
      <c r="D4" s="40">
        <f>SUMIF('第2季(肺炎)'!B6:B15,統計!A4,'第2季(肺炎)'!G6:G15)</f>
        <v>0</v>
      </c>
      <c r="E4" s="40">
        <f t="shared" ref="E4:E7" si="0">B4+C4+D4</f>
        <v>0</v>
      </c>
    </row>
    <row r="5" spans="1:5" ht="19.8" x14ac:dyDescent="0.3">
      <c r="A5" s="36" t="s">
        <v>36</v>
      </c>
      <c r="B5" s="40" t="e">
        <f>SUMIF('第3季(單位)'!B387:B388,統計!A5,'第3季(單位)'!G387:G388)+'第3季(單位)'!#REF!</f>
        <v>#REF!</v>
      </c>
      <c r="C5" s="37"/>
      <c r="D5" s="37"/>
      <c r="E5" s="37" t="e">
        <f t="shared" si="0"/>
        <v>#REF!</v>
      </c>
    </row>
    <row r="6" spans="1:5" ht="19.8" x14ac:dyDescent="0.3">
      <c r="A6" s="36" t="s">
        <v>31</v>
      </c>
      <c r="B6" s="37" t="e">
        <f>'第3季(單位)'!#REF!</f>
        <v>#REF!</v>
      </c>
      <c r="C6" s="37"/>
      <c r="D6" s="37"/>
      <c r="E6" s="37" t="e">
        <f t="shared" si="0"/>
        <v>#REF!</v>
      </c>
    </row>
    <row r="7" spans="1:5" ht="19.8" x14ac:dyDescent="0.3">
      <c r="A7" s="34" t="s">
        <v>29</v>
      </c>
      <c r="B7" s="37" t="e">
        <f>SUM(B3:B6)</f>
        <v>#REF!</v>
      </c>
      <c r="C7" s="37">
        <f>SUM(C3:C6)</f>
        <v>0</v>
      </c>
      <c r="D7" s="37">
        <f>SUM(D3:D6)</f>
        <v>0</v>
      </c>
      <c r="E7" s="37" t="e">
        <f t="shared" si="0"/>
        <v>#REF!</v>
      </c>
    </row>
    <row r="8" spans="1:5" s="32" customFormat="1" x14ac:dyDescent="0.3">
      <c r="A8" s="38"/>
      <c r="B8" s="39" t="e">
        <f>'第3季(單位)'!G387-統計!B7</f>
        <v>#REF!</v>
      </c>
      <c r="C8" s="39">
        <f>'第3季(前瞻)'!G105-統計!C7</f>
        <v>4828884000</v>
      </c>
      <c r="D8" s="39">
        <f>'第2季(肺炎)'!G16-統計!D7</f>
        <v>0</v>
      </c>
      <c r="E8" s="38"/>
    </row>
  </sheetData>
  <mergeCells count="1">
    <mergeCell ref="A1:E1"/>
  </mergeCells>
  <phoneticPr fontId="3"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5"/>
  <dimension ref="A1:F14"/>
  <sheetViews>
    <sheetView zoomScale="130" zoomScaleNormal="130" workbookViewId="0">
      <selection activeCell="A6" sqref="A6"/>
    </sheetView>
  </sheetViews>
  <sheetFormatPr defaultColWidth="9" defaultRowHeight="16.2" x14ac:dyDescent="0.3"/>
  <cols>
    <col min="1" max="1" width="10.109375" style="30" bestFit="1" customWidth="1"/>
    <col min="2" max="2" width="30.77734375" style="30" bestFit="1" customWidth="1"/>
    <col min="3" max="16384" width="9" style="30"/>
  </cols>
  <sheetData>
    <row r="1" spans="1:6" ht="30.6" x14ac:dyDescent="0.3">
      <c r="A1" s="28">
        <v>181</v>
      </c>
      <c r="B1" s="29">
        <v>16618986000</v>
      </c>
      <c r="C1" s="28"/>
      <c r="D1" s="28"/>
      <c r="E1" s="28"/>
      <c r="F1" s="28"/>
    </row>
    <row r="2" spans="1:6" ht="30.6" x14ac:dyDescent="0.3">
      <c r="A2" s="28">
        <v>2</v>
      </c>
      <c r="B2" s="29">
        <v>36345000</v>
      </c>
      <c r="C2" s="28"/>
      <c r="D2" s="28"/>
      <c r="E2" s="28"/>
      <c r="F2" s="28"/>
    </row>
    <row r="3" spans="1:6" ht="30.6" x14ac:dyDescent="0.3">
      <c r="A3" s="28">
        <v>7</v>
      </c>
      <c r="B3" s="29">
        <v>1105960</v>
      </c>
      <c r="C3" s="28"/>
      <c r="D3" s="28"/>
      <c r="E3" s="28"/>
      <c r="F3" s="28"/>
    </row>
    <row r="4" spans="1:6" ht="30.6" x14ac:dyDescent="0.3">
      <c r="A4" s="28">
        <v>1</v>
      </c>
      <c r="B4" s="29">
        <v>119820000</v>
      </c>
      <c r="C4" s="28"/>
      <c r="D4" s="28"/>
      <c r="E4" s="28"/>
      <c r="F4" s="28"/>
    </row>
    <row r="5" spans="1:6" ht="30.6" x14ac:dyDescent="0.3">
      <c r="A5" s="31">
        <f>A1+A2+A3+A4</f>
        <v>191</v>
      </c>
      <c r="B5" s="31">
        <f>B1+B2+B3+B4</f>
        <v>16776256960</v>
      </c>
      <c r="C5" s="28"/>
      <c r="D5" s="28"/>
      <c r="E5" s="28"/>
      <c r="F5" s="28"/>
    </row>
    <row r="6" spans="1:6" ht="30.6" x14ac:dyDescent="0.3">
      <c r="A6" s="28">
        <v>12</v>
      </c>
      <c r="B6" s="29">
        <v>2056000000</v>
      </c>
      <c r="C6" s="28"/>
      <c r="D6" s="28"/>
      <c r="E6" s="28"/>
      <c r="F6" s="28"/>
    </row>
    <row r="7" spans="1:6" ht="30.6" x14ac:dyDescent="0.3">
      <c r="A7" s="28">
        <v>30</v>
      </c>
      <c r="B7" s="29">
        <v>153170000</v>
      </c>
      <c r="C7" s="28"/>
      <c r="D7" s="28"/>
      <c r="E7" s="28"/>
      <c r="F7" s="28"/>
    </row>
    <row r="8" spans="1:6" ht="30.6" x14ac:dyDescent="0.3">
      <c r="A8" s="31">
        <f>A6+A7</f>
        <v>42</v>
      </c>
      <c r="B8" s="31">
        <f>B6+B7</f>
        <v>2209170000</v>
      </c>
      <c r="C8" s="28"/>
      <c r="D8" s="28"/>
      <c r="E8" s="28"/>
      <c r="F8" s="28"/>
    </row>
    <row r="9" spans="1:6" ht="30.6" x14ac:dyDescent="0.3">
      <c r="A9" s="28"/>
      <c r="B9" s="28"/>
      <c r="C9" s="28"/>
      <c r="D9" s="28"/>
      <c r="E9" s="28"/>
      <c r="F9" s="28"/>
    </row>
    <row r="10" spans="1:6" ht="30.6" x14ac:dyDescent="0.3">
      <c r="A10" s="28"/>
      <c r="B10" s="28"/>
      <c r="C10" s="28"/>
      <c r="D10" s="28"/>
      <c r="E10" s="28"/>
      <c r="F10" s="28"/>
    </row>
    <row r="11" spans="1:6" ht="30.6" x14ac:dyDescent="0.3">
      <c r="A11" s="28"/>
      <c r="B11" s="28"/>
      <c r="C11" s="28"/>
      <c r="D11" s="28"/>
      <c r="E11" s="28"/>
      <c r="F11" s="28"/>
    </row>
    <row r="12" spans="1:6" ht="30.6" x14ac:dyDescent="0.3">
      <c r="A12" s="28"/>
      <c r="B12" s="28"/>
      <c r="C12" s="28"/>
      <c r="D12" s="28"/>
      <c r="E12" s="28"/>
      <c r="F12" s="28"/>
    </row>
    <row r="13" spans="1:6" ht="30.6" x14ac:dyDescent="0.3">
      <c r="A13" s="28"/>
      <c r="B13" s="28"/>
      <c r="C13" s="28"/>
      <c r="D13" s="28"/>
      <c r="E13" s="28"/>
      <c r="F13" s="28"/>
    </row>
    <row r="14" spans="1:6" ht="30.6" x14ac:dyDescent="0.3">
      <c r="A14" s="28"/>
      <c r="B14" s="28"/>
      <c r="C14" s="28"/>
      <c r="D14" s="28"/>
      <c r="E14" s="28"/>
      <c r="F14" s="28"/>
    </row>
  </sheetData>
  <phoneticPr fontId="3" type="noConversion"/>
  <pageMargins left="0.7" right="0.7" top="0.75" bottom="0.75" header="0.3" footer="0.3"/>
  <pageSetup paperSize="9" orientation="portrait"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具名範圍</vt:lpstr>
      </vt:variant>
      <vt:variant>
        <vt:i4>12</vt:i4>
      </vt:variant>
    </vt:vector>
  </HeadingPairs>
  <TitlesOfParts>
    <vt:vector size="20" baseType="lpstr">
      <vt:lpstr>第3季(單位)</vt:lpstr>
      <vt:lpstr>第3季(前瞻)</vt:lpstr>
      <vt:lpstr>第3季(疫後)</vt:lpstr>
      <vt:lpstr>第3季(肺炎)</vt:lpstr>
      <vt:lpstr>第2季(肺炎)</vt:lpstr>
      <vt:lpstr>第2季(疫後)</vt:lpstr>
      <vt:lpstr>統計</vt:lpstr>
      <vt:lpstr>工作表1</vt:lpstr>
      <vt:lpstr>'第2季(肺炎)'!Print_Area</vt:lpstr>
      <vt:lpstr>'第2季(疫後)'!Print_Area</vt:lpstr>
      <vt:lpstr>'第3季(肺炎)'!Print_Area</vt:lpstr>
      <vt:lpstr>'第3季(前瞻)'!Print_Area</vt:lpstr>
      <vt:lpstr>'第3季(疫後)'!Print_Area</vt:lpstr>
      <vt:lpstr>'第3季(單位)'!Print_Area</vt:lpstr>
      <vt:lpstr>'第2季(肺炎)'!Print_Titles</vt:lpstr>
      <vt:lpstr>'第2季(疫後)'!Print_Titles</vt:lpstr>
      <vt:lpstr>'第3季(肺炎)'!Print_Titles</vt:lpstr>
      <vt:lpstr>'第3季(前瞻)'!Print_Titles</vt:lpstr>
      <vt:lpstr>'第3季(疫後)'!Print_Titles</vt:lpstr>
      <vt:lpstr>'第3季(單位)'!Print_Titles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c0730</dc:creator>
  <cp:lastModifiedBy>林文晟</cp:lastModifiedBy>
  <cp:lastPrinted>2023-10-23T02:49:09Z</cp:lastPrinted>
  <dcterms:created xsi:type="dcterms:W3CDTF">2021-01-23T04:55:20Z</dcterms:created>
  <dcterms:modified xsi:type="dcterms:W3CDTF">2023-12-01T05:55:19Z</dcterms:modified>
</cp:coreProperties>
</file>